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DAMSB\SMOA\ORSAY\OPERATIONS DE TRAVAUX\DCE_REFONTE DE ACCUEIL ORSAY\00.DCE\LOT 9 VDEF\"/>
    </mc:Choice>
  </mc:AlternateContent>
  <bookViews>
    <workbookView xWindow="0" yWindow="0" windowWidth="15300" windowHeight="11490" tabRatio="215"/>
  </bookViews>
  <sheets>
    <sheet name="DPGF" sheetId="2" r:id="rId1"/>
  </sheets>
  <definedNames>
    <definedName name="_Toc184748629" localSheetId="0">DPGF!#REF!</definedName>
    <definedName name="_Toc184748630" localSheetId="0">DPGF!#REF!</definedName>
    <definedName name="_Toc184748631" localSheetId="0">DPGF!#REF!</definedName>
    <definedName name="_Toc184748632" localSheetId="0">DPGF!#REF!</definedName>
    <definedName name="_Toc184748633" localSheetId="0">DPGF!#REF!</definedName>
    <definedName name="_Toc184748650" localSheetId="0">DPGF!$C$131</definedName>
    <definedName name="_Toc189211788" localSheetId="0">DPGF!$C$95</definedName>
    <definedName name="_Toc189211798" localSheetId="0">DPGF!#REF!</definedName>
    <definedName name="_Toc189211799" localSheetId="0">DPGF!$B$131</definedName>
    <definedName name="_Toc189211800" localSheetId="0">DPGF!$B$132</definedName>
    <definedName name="_Toc189211803" localSheetId="0">DPGF!#REF!</definedName>
    <definedName name="Excel_BuiltIn_Print_Area_1_1">DPGF!$A$5:$G$184</definedName>
    <definedName name="Excel_BuiltIn_Print_Area_2">DPGF!$A$1:$G$184</definedName>
    <definedName name="Excel_BuiltIn_Print_Titles_1_1">DPGF!$A$7:$IT$7</definedName>
    <definedName name="_xlnm.Print_Titles" localSheetId="0">DPGF!$7:$7</definedName>
    <definedName name="_xlnm.Print_Area" localSheetId="0">DPGF!$A$1:$G$185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0" i="2" l="1"/>
  <c r="G175" i="2" l="1"/>
  <c r="G26" i="2" l="1"/>
  <c r="G13" i="2" l="1"/>
  <c r="E88" i="2" l="1"/>
  <c r="E87" i="2"/>
  <c r="E86" i="2"/>
  <c r="E84" i="2"/>
  <c r="G83" i="2"/>
  <c r="G82" i="2"/>
  <c r="G81" i="2"/>
  <c r="E79" i="2"/>
  <c r="G12" i="2"/>
  <c r="G11" i="2"/>
  <c r="G10" i="2"/>
  <c r="G51" i="2" l="1"/>
  <c r="G140" i="2"/>
  <c r="G28" i="2" l="1"/>
  <c r="G170" i="2" l="1"/>
  <c r="G171" i="2"/>
  <c r="G169" i="2"/>
  <c r="G134" i="2"/>
  <c r="G135" i="2"/>
  <c r="G136" i="2"/>
  <c r="G137" i="2"/>
  <c r="G138" i="2"/>
  <c r="G141" i="2"/>
  <c r="G142" i="2"/>
  <c r="G143" i="2"/>
  <c r="G144" i="2"/>
  <c r="G145" i="2"/>
  <c r="G146" i="2"/>
  <c r="G147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72" i="2" l="1"/>
  <c r="G130" i="2"/>
  <c r="G166" i="2" s="1"/>
  <c r="G111" i="2"/>
  <c r="G112" i="2"/>
  <c r="G113" i="2"/>
  <c r="G114" i="2"/>
  <c r="G115" i="2"/>
  <c r="G116" i="2"/>
  <c r="G117" i="2"/>
  <c r="G118" i="2"/>
  <c r="G119" i="2"/>
  <c r="G120" i="2"/>
  <c r="G122" i="2"/>
  <c r="G123" i="2"/>
  <c r="G124" i="2"/>
  <c r="G125" i="2"/>
  <c r="G126" i="2"/>
  <c r="G110" i="2"/>
  <c r="G96" i="2"/>
  <c r="G97" i="2"/>
  <c r="G98" i="2"/>
  <c r="G99" i="2"/>
  <c r="G100" i="2"/>
  <c r="G101" i="2"/>
  <c r="G102" i="2"/>
  <c r="G103" i="2"/>
  <c r="G104" i="2"/>
  <c r="G105" i="2"/>
  <c r="G106" i="2"/>
  <c r="G17" i="2"/>
  <c r="G18" i="2"/>
  <c r="G19" i="2"/>
  <c r="G20" i="2"/>
  <c r="G21" i="2"/>
  <c r="G22" i="2"/>
  <c r="G23" i="2"/>
  <c r="G24" i="2"/>
  <c r="G25" i="2"/>
  <c r="G27" i="2"/>
  <c r="G32" i="2"/>
  <c r="G33" i="2"/>
  <c r="G34" i="2"/>
  <c r="G35" i="2"/>
  <c r="G36" i="2"/>
  <c r="G37" i="2"/>
  <c r="G38" i="2"/>
  <c r="G39" i="2"/>
  <c r="G40" i="2"/>
  <c r="G42" i="2"/>
  <c r="G43" i="2"/>
  <c r="G44" i="2"/>
  <c r="G45" i="2"/>
  <c r="G46" i="2"/>
  <c r="G47" i="2"/>
  <c r="G48" i="2"/>
  <c r="G49" i="2"/>
  <c r="G52" i="2"/>
  <c r="G53" i="2"/>
  <c r="G55" i="2"/>
  <c r="G56" i="2"/>
  <c r="G57" i="2"/>
  <c r="G58" i="2"/>
  <c r="G60" i="2"/>
  <c r="G61" i="2"/>
  <c r="G62" i="2"/>
  <c r="G63" i="2"/>
  <c r="G91" i="2"/>
  <c r="G68" i="2"/>
  <c r="G70" i="2"/>
  <c r="G71" i="2"/>
  <c r="G72" i="2"/>
  <c r="G74" i="2"/>
  <c r="G75" i="2"/>
  <c r="G76" i="2"/>
  <c r="G77" i="2"/>
  <c r="G78" i="2"/>
  <c r="G79" i="2"/>
  <c r="G80" i="2"/>
  <c r="G84" i="2"/>
  <c r="G86" i="2"/>
  <c r="G87" i="2"/>
  <c r="G88" i="2"/>
  <c r="G89" i="2"/>
  <c r="G90" i="2"/>
  <c r="G15" i="2"/>
  <c r="G92" i="2" l="1"/>
  <c r="G127" i="2"/>
  <c r="G107" i="2"/>
  <c r="G184" i="2" l="1"/>
</calcChain>
</file>

<file path=xl/sharedStrings.xml><?xml version="1.0" encoding="utf-8"?>
<sst xmlns="http://schemas.openxmlformats.org/spreadsheetml/2006/main" count="372" uniqueCount="227">
  <si>
    <t>DESIGNATION / OBSERVATIONS</t>
  </si>
  <si>
    <t>Qté prévue au marché</t>
  </si>
  <si>
    <t>PU</t>
  </si>
  <si>
    <t>Prix total H.T. DPGF</t>
  </si>
  <si>
    <t>PRESTATION</t>
  </si>
  <si>
    <t>TVA</t>
  </si>
  <si>
    <t>TRAVAUX BRUYANTS A PREVOIR EN HORAIRES DECALES</t>
  </si>
  <si>
    <t>Le titulaire du marché pourra se référer aux documents graphiques fournis par l'EPMO.
L'ensemble des côtes devront être revérifiées sur place.</t>
  </si>
  <si>
    <r>
      <rPr>
        <b/>
        <sz val="14"/>
        <rFont val="Calibri"/>
        <family val="2"/>
        <scheme val="minor"/>
      </rPr>
      <t>Établissement Public du Musée d’Orsay - Valéry Giscard d'Estaing</t>
    </r>
    <r>
      <rPr>
        <b/>
        <sz val="12"/>
        <rFont val="Calibri"/>
        <family val="2"/>
        <scheme val="minor"/>
      </rPr>
      <t xml:space="preserve">
Département de la Maîtrise d'ouvrage et du Bâtiment
Esplanade Valéry Giscard d'Estaing 75343 paris cedex 07</t>
    </r>
  </si>
  <si>
    <t>Décomposition du Prix Global et Forfaitaire (DPGF)</t>
  </si>
  <si>
    <t>TOTAL LOT €HT</t>
  </si>
  <si>
    <t>TOTAL LOT €TTC</t>
  </si>
  <si>
    <t xml:space="preserve">Sous total </t>
  </si>
  <si>
    <t>Unité</t>
  </si>
  <si>
    <t>ARTICLES CCTP</t>
  </si>
  <si>
    <t>3.2</t>
  </si>
  <si>
    <t>PM</t>
  </si>
  <si>
    <t>Traitement thermique</t>
  </si>
  <si>
    <t>Emetteurs</t>
  </si>
  <si>
    <t>Ventilo-convecteurs</t>
  </si>
  <si>
    <t>V2V de régulation sur EG : DN 20</t>
  </si>
  <si>
    <t>DN 20</t>
  </si>
  <si>
    <t>ml</t>
  </si>
  <si>
    <t>DN 65</t>
  </si>
  <si>
    <t>Calorifuge &amp; finition PVC</t>
  </si>
  <si>
    <t>m²</t>
  </si>
  <si>
    <t>U</t>
  </si>
  <si>
    <t xml:space="preserve">Pompes de relevage </t>
  </si>
  <si>
    <t>Ventilateur d’extraction</t>
  </si>
  <si>
    <t>cis CFO</t>
  </si>
  <si>
    <t>Remontée GTB</t>
  </si>
  <si>
    <t>ens</t>
  </si>
  <si>
    <t>Pièges à sons</t>
  </si>
  <si>
    <t>Classe B</t>
  </si>
  <si>
    <t>Calorifuge</t>
  </si>
  <si>
    <t>régulateur de débit automoteur</t>
  </si>
  <si>
    <t>régulateur de débit motorisé ycp sonde CO2 et raccordement</t>
  </si>
  <si>
    <t>Programmation</t>
  </si>
  <si>
    <t>Grilles de transfert acoustique</t>
  </si>
  <si>
    <t>Bouche d'extraction des sanitaires</t>
  </si>
  <si>
    <t>3.1</t>
  </si>
  <si>
    <t>3.1.1</t>
  </si>
  <si>
    <t>3.1.2</t>
  </si>
  <si>
    <t>3.1.3</t>
  </si>
  <si>
    <t>Extracteur VMC</t>
  </si>
  <si>
    <t>Raccordements électriques compris thermostat, boîte de jonction</t>
  </si>
  <si>
    <t>Report d'alarme</t>
  </si>
  <si>
    <t>Fourniture, pose et raccordement de vannes vidange des antennes R.I.A.</t>
  </si>
  <si>
    <t>Manomètre à prévoir sur chaque partie isolable du réseau. Manomètre + robinet de purge en amont du RIA le plus défavorisé</t>
  </si>
  <si>
    <t>Conforme règle APSAD R5</t>
  </si>
  <si>
    <t>Matériel de réserve R.I.A.</t>
  </si>
  <si>
    <t>Désinfection des réseaux</t>
  </si>
  <si>
    <t xml:space="preserve">Couverture des niveaux par deux jets de lance RIA </t>
  </si>
  <si>
    <t>Curage et bouchonnage du réseau RIA non exploité</t>
  </si>
  <si>
    <t>Dépose et repose des RIA existant</t>
  </si>
  <si>
    <t>3.4</t>
  </si>
  <si>
    <t>EFR Restaurant Ø 50, Cuivre</t>
  </si>
  <si>
    <t>CHR Restaurant Ø 40, Cuivre</t>
  </si>
  <si>
    <t>CHR Restaurant Ø 20,  Cuivre</t>
  </si>
  <si>
    <t>EFM Musée Ø 33, Cuivre</t>
  </si>
  <si>
    <t>REV Ø 100, Fonte</t>
  </si>
  <si>
    <t>REU Ø 100, Fonte</t>
  </si>
  <si>
    <t>ACC Air comprimé Ø 15, cuivre</t>
  </si>
  <si>
    <t>REA eau adoucie climØ 15 cuivre</t>
  </si>
  <si>
    <t>EU Grasse Ø 125 Cuisine, Fonte</t>
  </si>
  <si>
    <t>Curage plomberie</t>
  </si>
  <si>
    <t>Mesures acoustiques</t>
  </si>
  <si>
    <t>étiquetage &amp; repérage</t>
  </si>
  <si>
    <t>Mesures exhaustives des débits, vitesses et étanchéité des réseaux aérauliques en phase OPR</t>
  </si>
  <si>
    <t>DOE</t>
  </si>
  <si>
    <t>Curage des réseaux existants</t>
  </si>
  <si>
    <t xml:space="preserve"> Reprise et dévoiment des réseaux</t>
  </si>
  <si>
    <t>3.1.5</t>
  </si>
  <si>
    <t>3.1.4</t>
  </si>
  <si>
    <t>Purgeurs d'air à clé : DN 20</t>
  </si>
  <si>
    <t>Vannes d'isolement : DN 20</t>
  </si>
  <si>
    <t>Ventilo-convecteurs 2 tubes 2 fils :VC allège non carrosé</t>
  </si>
  <si>
    <t>Ventilo-convecteurs 2 tubes 2 fils : VC  gainable</t>
  </si>
  <si>
    <t>Calorifuge type Armaflex ep. 13 mm finition PVC</t>
  </si>
  <si>
    <t>Raccordement hydraulique</t>
  </si>
  <si>
    <t>Vanne d'isolement : DN 20</t>
  </si>
  <si>
    <t>Vanne d'isolement : DN 25</t>
  </si>
  <si>
    <t>Vanne d'isolement : DN 65</t>
  </si>
  <si>
    <t>Vannes de réglage avec prises de pression : DN 20</t>
  </si>
  <si>
    <t>Vannes de réglage avec prises de pression : DN 65</t>
  </si>
  <si>
    <t>Grilles et plénums de soufflage HALTON ou équivalent</t>
  </si>
  <si>
    <t>Grilles et plénums de reprise  HALTON ou équivalent</t>
  </si>
  <si>
    <t>Grille de diffusion</t>
  </si>
  <si>
    <t>Réseau de condensation</t>
  </si>
  <si>
    <t>Pompes de relevage intégrées au VC</t>
  </si>
  <si>
    <t>Rideaux d'air chaud</t>
  </si>
  <si>
    <t>Rideau d'air chaud - PARVIS (n°2/3/4)</t>
  </si>
  <si>
    <t>Raccordements électriques</t>
  </si>
  <si>
    <t>Tuyauterie acier DN 20</t>
  </si>
  <si>
    <t>Tuyauterie acier DN 65</t>
  </si>
  <si>
    <t>Raccordements aérauliques</t>
  </si>
  <si>
    <t>Raccordements hydrauliques</t>
  </si>
  <si>
    <t>Rideau d'air chaud - SAS SEINE</t>
  </si>
  <si>
    <t>Régulations</t>
  </si>
  <si>
    <t>Supportage – reprise de flocage</t>
  </si>
  <si>
    <t>Gaine circulaire : DN 250</t>
  </si>
  <si>
    <t>Gaine rectangulaires : 450x300</t>
  </si>
  <si>
    <t>Gaine rectangulaires : 400x300</t>
  </si>
  <si>
    <t>Gaine rectangulaires : 350x250</t>
  </si>
  <si>
    <t>Rèpere, type, débit (m3/h)</t>
  </si>
  <si>
    <t>Alimentation électrique</t>
  </si>
  <si>
    <t>Manchettes souples</t>
  </si>
  <si>
    <t>Plots antivibratiles</t>
  </si>
  <si>
    <t>Clapets coupe-feu rectangulaires (400x300)</t>
  </si>
  <si>
    <t>Gaine circulaire : DN 125</t>
  </si>
  <si>
    <t>Gaine circulaire : DN 160</t>
  </si>
  <si>
    <t>Gaine circulaire : DN 200</t>
  </si>
  <si>
    <t>Gaine rectangulaire : 350x300</t>
  </si>
  <si>
    <t>MR 160</t>
  </si>
  <si>
    <t>BDV Soufflage / Extraction - Zone Ouest</t>
  </si>
  <si>
    <t>3.2.1</t>
  </si>
  <si>
    <r>
      <t>Traitement thermique et aéraulique</t>
    </r>
    <r>
      <rPr>
        <sz val="8"/>
        <color rgb="FF000000"/>
        <rFont val="Calibri"/>
        <family val="2"/>
      </rPr>
      <t> </t>
    </r>
  </si>
  <si>
    <t>Gaine circulaire: DN 315</t>
  </si>
  <si>
    <t>Gaine rectangulaire : 500x350</t>
  </si>
  <si>
    <t>Gaine rectangulaire : 450x400</t>
  </si>
  <si>
    <t>Régulateur de débit automoteur</t>
  </si>
  <si>
    <t>Régulateur de débit motorisé ycp sonde CO2 et raccordement</t>
  </si>
  <si>
    <t>Buses de soufflage Type DUK-V DN250 ou équivalent</t>
  </si>
  <si>
    <t>Bouches et diffuseurs : Module de régulation</t>
  </si>
  <si>
    <t>3.3</t>
  </si>
  <si>
    <t>Calorifuge réseau en sous-sol (Laine + PVC)</t>
  </si>
  <si>
    <t>Traçage électrique</t>
  </si>
  <si>
    <t>Conduite acier galvanisée - tube rainuré DN 65</t>
  </si>
  <si>
    <t>Conduite acier galvanisée - tube rainuré DN 25</t>
  </si>
  <si>
    <t>Fourniture, pose et raccordement RIA DN 25 sur poteau, dévidoir : marque CORDIA ou équivalent</t>
  </si>
  <si>
    <t>3.4.1</t>
  </si>
  <si>
    <t>3.4.2</t>
  </si>
  <si>
    <t>3.4.3</t>
  </si>
  <si>
    <t>3.4.4</t>
  </si>
  <si>
    <t>3.4.5</t>
  </si>
  <si>
    <t>3.4.6</t>
  </si>
  <si>
    <t>Nouveau sanitaires R+1 du RIE</t>
  </si>
  <si>
    <t>Nouveau sanitaires RDC Hall Montherlant</t>
  </si>
  <si>
    <t>Eaux Usées &amp; Eaux Vannes</t>
  </si>
  <si>
    <t>Réseaux tubes PVC Me : DN 32</t>
  </si>
  <si>
    <t>Réseaux tubes PVC Me : DN 40</t>
  </si>
  <si>
    <t>Réseaux tubes PVC Me : DN 100</t>
  </si>
  <si>
    <t>Calorifugeage acoustique des dévoiements dans les locaux nobles</t>
  </si>
  <si>
    <t>Manchons coupe-feu</t>
  </si>
  <si>
    <t>Réseaux de distribution</t>
  </si>
  <si>
    <t>Tuyauteries cuivre EFS : DN 10</t>
  </si>
  <si>
    <t>Tuyauteries cuivre EFS : DN 12</t>
  </si>
  <si>
    <t>Tuyauteries cuivre EFS : DN 14</t>
  </si>
  <si>
    <t>Tuyauteries cuivre EFS : DN 16</t>
  </si>
  <si>
    <t>Tuyauteries cuivre EFS : DN 18</t>
  </si>
  <si>
    <t>Tuyauteries cuivre EFS : DN 20</t>
  </si>
  <si>
    <t>Vannes d'isolement de pied de colonne et de parcours : DN 15</t>
  </si>
  <si>
    <t>Appareils sanitaires</t>
  </si>
  <si>
    <t>WC + bati support autoportant GEBERIT ou équivalent (y compris raccordement)</t>
  </si>
  <si>
    <t>WC PMR + bati support autoportant GEBERIT ou équivalent (y compris raccordement)</t>
  </si>
  <si>
    <t>Plaque de déclenchement GEBERIT ou équivalent</t>
  </si>
  <si>
    <t>Abattant WC PMR GEBERIT ou équivalent</t>
  </si>
  <si>
    <t>Abattant WC GEBERIT ou équivalent</t>
  </si>
  <si>
    <t>Vasque - Marque : XX - Type : XX ou équivalent (y compris raccordement)</t>
  </si>
  <si>
    <t>Siphon + bonde plate PMR</t>
  </si>
  <si>
    <t>Mitigeur GEBERIT (y compris raccordement) ou équivalent</t>
  </si>
  <si>
    <t>Miroir : ALDA House Doctor ou équivalent</t>
  </si>
  <si>
    <t>Vanne de vidange à boisseau sphérique (EF/EC)</t>
  </si>
  <si>
    <t>Clapet antipollution DN20 (par bloc)</t>
  </si>
  <si>
    <t>Barre rabatable WC PMR</t>
  </si>
  <si>
    <t>3.4.7</t>
  </si>
  <si>
    <t>3.5</t>
  </si>
  <si>
    <t>document de références propres au lot</t>
  </si>
  <si>
    <t>Travaux en hauteur au SS2</t>
  </si>
  <si>
    <t>Tés de réglage : DN 20</t>
  </si>
  <si>
    <t>Evacuation des condensats : PVC DN 40</t>
  </si>
  <si>
    <t>Evacuation des condensats : PVC DN 32</t>
  </si>
  <si>
    <t>kg</t>
  </si>
  <si>
    <t>Accessoires : vannes d'isolement DN 25</t>
  </si>
  <si>
    <t>Attentes EF / EU DN 15 (3 x WC + 3 Vasques)</t>
  </si>
  <si>
    <t>BECS électrique instantané 15 Litres (y compris groupe de sécurité et raccordement) (1 x RDC + 1 x R+1)</t>
  </si>
  <si>
    <t>cassette, marque, type,  porté, puissance.</t>
  </si>
  <si>
    <t>Grilles filantes sur soffite HALTON ou équivalent, grille factice sans plénum</t>
  </si>
  <si>
    <t>3.1.3.1</t>
  </si>
  <si>
    <t>3.1.3.1.1</t>
  </si>
  <si>
    <t>3.1.3.1.1.1</t>
  </si>
  <si>
    <t>3.1.3.1.1.2</t>
  </si>
  <si>
    <t>3.1.3.1.1.3</t>
  </si>
  <si>
    <t>3.1.3.1.2</t>
  </si>
  <si>
    <t>3.1.3.1.3</t>
  </si>
  <si>
    <t>Traitement aéraulique</t>
  </si>
  <si>
    <t>3.1.4.1</t>
  </si>
  <si>
    <t>3.1.4.2</t>
  </si>
  <si>
    <t>3.1.4.3</t>
  </si>
  <si>
    <t>3.1.4.4</t>
  </si>
  <si>
    <t>3.1.4.5</t>
  </si>
  <si>
    <t>3.6</t>
  </si>
  <si>
    <t>Calorifuge type Armaflex ou équivalent  ep. 13 mm finition PVC</t>
  </si>
  <si>
    <t>Barre de relèvement S-LINE dark Haccess ou équivalent</t>
  </si>
  <si>
    <t>Table à langer horizontal HDPE Blanc ou équivalent</t>
  </si>
  <si>
    <t>ETUDES</t>
  </si>
  <si>
    <t>2.2.3.2</t>
  </si>
  <si>
    <t>Etudes d'exécution</t>
  </si>
  <si>
    <t>Ens</t>
  </si>
  <si>
    <t>2.2.3.3</t>
  </si>
  <si>
    <t>Etudes de synthèse</t>
  </si>
  <si>
    <t>2.3.5</t>
  </si>
  <si>
    <t>Réseau aéraulique (A27 et A05 )</t>
  </si>
  <si>
    <t>Grilles et accessoires  (A27 et A05 )</t>
  </si>
  <si>
    <t>A27 : zone Ouest</t>
  </si>
  <si>
    <t>Traitement aéraulique A05 : zone Est et Hall</t>
  </si>
  <si>
    <t>TRAVAUX CVC HALL MONTHERLANT</t>
  </si>
  <si>
    <t>TRAVAUX CVC HALL DES ARRIVEES</t>
  </si>
  <si>
    <t>DEPLACEMENT ET NOUVEAU RIA</t>
  </si>
  <si>
    <t>PLOMBERIE</t>
  </si>
  <si>
    <r>
      <rPr>
        <b/>
        <i/>
        <sz val="18"/>
        <rFont val="Calibri"/>
        <family val="2"/>
        <scheme val="minor"/>
      </rPr>
      <t xml:space="preserve"> LOT 9 CVC-D-PLOMBERIE</t>
    </r>
    <r>
      <rPr>
        <b/>
        <sz val="18"/>
        <rFont val="Calibri"/>
        <family val="2"/>
        <scheme val="minor"/>
      </rPr>
      <t xml:space="preserve">
N° </t>
    </r>
    <r>
      <rPr>
        <b/>
        <i/>
        <sz val="18"/>
        <rFont val="Calibri"/>
        <family val="2"/>
        <scheme val="minor"/>
      </rPr>
      <t>2025-297</t>
    </r>
  </si>
  <si>
    <t>DIVERS</t>
  </si>
  <si>
    <t>2.5.15</t>
  </si>
  <si>
    <t xml:space="preserve">Compte prorata - provision 1% du montant global de l'offre forfaitaire </t>
  </si>
  <si>
    <t>EU Grasse Ø 125 depuis ancien local bac à graisse</t>
  </si>
  <si>
    <t>ESSAIS ET CONTROLES</t>
  </si>
  <si>
    <t>Essais et contrôles</t>
  </si>
  <si>
    <t>3.6.2</t>
  </si>
  <si>
    <t>Verification en cours de travaux</t>
  </si>
  <si>
    <t>inclus</t>
  </si>
  <si>
    <t>/</t>
  </si>
  <si>
    <t>3.6.3</t>
  </si>
  <si>
    <t>Contrôle et reception des ouvrages (contrôle de qualité et conformité, autocontrôle, vérification et contrôle du matériels…)</t>
  </si>
  <si>
    <t>3.6.4</t>
  </si>
  <si>
    <t>Fonctionnement des installations (essais…)</t>
  </si>
  <si>
    <t>Contrôle de bonne execution (vérifications générales, contrôles étanchéité, rinçages, vérifications, attestations…)</t>
  </si>
  <si>
    <t>3.6.1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</si>
</sst>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00000"/>
    <numFmt numFmtId="165" formatCode="[$-40C]General"/>
    <numFmt numFmtId="166" formatCode="#,##0.00\ &quot;€&quot;"/>
    <numFmt numFmtId="167" formatCode="#,##0.00&quot; €&quot;"/>
  </numFmts>
  <fonts count="2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1"/>
    </font>
    <font>
      <sz val="9"/>
      <name val="Times New Roman"/>
      <family val="1"/>
      <charset val="1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  <font>
      <b/>
      <i/>
      <sz val="18"/>
      <name val="Calibri"/>
      <family val="2"/>
      <scheme val="minor"/>
    </font>
    <font>
      <i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8"/>
      <name val="Arial"/>
      <family val="2"/>
    </font>
    <font>
      <sz val="11"/>
      <color rgb="FF000000"/>
      <name val="Calibri"/>
      <family val="2"/>
    </font>
    <font>
      <b/>
      <sz val="9"/>
      <color rgb="FF000000"/>
      <name val="Calibri"/>
      <family val="2"/>
      <scheme val="minor"/>
    </font>
    <font>
      <b/>
      <sz val="11"/>
      <name val="Calibri"/>
      <family val="2"/>
    </font>
    <font>
      <sz val="9"/>
      <color rgb="FFFF0000"/>
      <name val="Times New Roman"/>
      <family val="1"/>
      <charset val="1"/>
    </font>
    <font>
      <sz val="10"/>
      <color rgb="FFFF0000"/>
      <name val="Arial"/>
      <family val="2"/>
    </font>
    <font>
      <sz val="8"/>
      <color rgb="FF000000"/>
      <name val="Calibri"/>
      <family val="2"/>
    </font>
    <font>
      <b/>
      <i/>
      <sz val="9"/>
      <name val="Calibri"/>
      <family val="2"/>
      <scheme val="minor"/>
    </font>
    <font>
      <b/>
      <sz val="9"/>
      <name val="Calibri"/>
      <family val="2"/>
    </font>
    <font>
      <b/>
      <sz val="9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55"/>
        <bgColor indexed="22"/>
      </patternFill>
    </fill>
    <fill>
      <patternFill patternType="solid">
        <fgColor theme="0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 tint="-0.14999847407452621"/>
        <bgColor indexed="55"/>
      </patternFill>
    </fill>
    <fill>
      <patternFill patternType="solid">
        <fgColor theme="0" tint="-0.34998626667073579"/>
        <bgColor indexed="22"/>
      </patternFill>
    </fill>
    <fill>
      <patternFill patternType="solid">
        <fgColor theme="6" tint="0.39997558519241921"/>
        <bgColor indexed="22"/>
      </patternFill>
    </fill>
    <fill>
      <patternFill patternType="solid">
        <fgColor theme="3" tint="0.79998168889431442"/>
        <bgColor indexed="22"/>
      </patternFill>
    </fill>
    <fill>
      <patternFill patternType="solid">
        <fgColor theme="0"/>
        <bgColor indexed="64"/>
      </patternFill>
    </fill>
    <fill>
      <patternFill patternType="lightUp"/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5" fillId="0" borderId="0" applyNumberFormat="0" applyBorder="0" applyProtection="0">
      <alignment horizontal="center"/>
    </xf>
    <xf numFmtId="44" fontId="5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18" fillId="0" borderId="0" applyBorder="0" applyProtection="0"/>
    <xf numFmtId="44" fontId="5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80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/>
    <xf numFmtId="44" fontId="4" fillId="0" borderId="0" xfId="2" applyFont="1" applyAlignment="1">
      <alignment vertical="center" wrapText="1"/>
    </xf>
    <xf numFmtId="0" fontId="4" fillId="4" borderId="0" xfId="0" applyFont="1" applyFill="1" applyAlignment="1">
      <alignment vertical="center" wrapText="1"/>
    </xf>
    <xf numFmtId="0" fontId="4" fillId="4" borderId="0" xfId="0" applyFont="1" applyFill="1"/>
    <xf numFmtId="0" fontId="0" fillId="4" borderId="0" xfId="0" applyFill="1"/>
    <xf numFmtId="0" fontId="7" fillId="7" borderId="5" xfId="0" applyFont="1" applyFill="1" applyBorder="1" applyAlignment="1">
      <alignment vertical="center" wrapText="1"/>
    </xf>
    <xf numFmtId="0" fontId="7" fillId="7" borderId="5" xfId="0" applyFont="1" applyFill="1" applyBorder="1"/>
    <xf numFmtId="0" fontId="8" fillId="6" borderId="9" xfId="0" applyFont="1" applyFill="1" applyBorder="1" applyAlignment="1">
      <alignment horizontal="center" vertical="center" wrapText="1" shrinkToFit="1"/>
    </xf>
    <xf numFmtId="0" fontId="8" fillId="6" borderId="9" xfId="1" applyNumberFormat="1" applyFont="1" applyFill="1" applyBorder="1" applyAlignment="1" applyProtection="1">
      <alignment horizontal="center" vertical="center" wrapText="1" shrinkToFit="1"/>
    </xf>
    <xf numFmtId="44" fontId="8" fillId="6" borderId="9" xfId="2" applyFont="1" applyFill="1" applyBorder="1" applyAlignment="1" applyProtection="1">
      <alignment horizontal="center" vertical="center" wrapText="1" shrinkToFit="1"/>
    </xf>
    <xf numFmtId="44" fontId="8" fillId="8" borderId="1" xfId="2" applyFont="1" applyFill="1" applyBorder="1" applyAlignment="1">
      <alignment vertical="center" wrapText="1" shrinkToFit="1"/>
    </xf>
    <xf numFmtId="44" fontId="11" fillId="8" borderId="1" xfId="2" applyFont="1" applyFill="1" applyBorder="1" applyAlignment="1">
      <alignment horizontal="right" vertical="center" wrapText="1" shrinkToFit="1"/>
    </xf>
    <xf numFmtId="49" fontId="3" fillId="0" borderId="0" xfId="0" applyNumberFormat="1" applyFont="1" applyAlignment="1">
      <alignment horizontal="center" vertical="center" wrapText="1"/>
    </xf>
    <xf numFmtId="0" fontId="7" fillId="7" borderId="8" xfId="0" applyFont="1" applyFill="1" applyBorder="1" applyAlignment="1">
      <alignment vertical="center" wrapText="1"/>
    </xf>
    <xf numFmtId="49" fontId="6" fillId="9" borderId="6" xfId="0" applyNumberFormat="1" applyFont="1" applyFill="1" applyBorder="1" applyAlignment="1">
      <alignment horizontal="center" vertical="center" wrapText="1"/>
    </xf>
    <xf numFmtId="44" fontId="10" fillId="2" borderId="7" xfId="2" applyFont="1" applyFill="1" applyBorder="1" applyAlignment="1">
      <alignment horizontal="center" vertical="center" wrapText="1"/>
    </xf>
    <xf numFmtId="49" fontId="9" fillId="3" borderId="15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164" fontId="10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 shrinkToFit="1"/>
    </xf>
    <xf numFmtId="44" fontId="8" fillId="0" borderId="0" xfId="2" applyFont="1" applyFill="1" applyBorder="1" applyAlignment="1">
      <alignment vertical="center" wrapText="1"/>
    </xf>
    <xf numFmtId="44" fontId="8" fillId="0" borderId="16" xfId="2" applyFont="1" applyFill="1" applyBorder="1" applyAlignment="1">
      <alignment vertical="center" wrapText="1"/>
    </xf>
    <xf numFmtId="49" fontId="11" fillId="8" borderId="1" xfId="2" applyNumberFormat="1" applyFont="1" applyFill="1" applyBorder="1" applyAlignment="1">
      <alignment horizontal="right" vertical="center" wrapText="1" shrinkToFit="1"/>
    </xf>
    <xf numFmtId="0" fontId="8" fillId="4" borderId="10" xfId="0" applyFont="1" applyFill="1" applyBorder="1" applyAlignment="1">
      <alignment horizontal="left" vertical="center" wrapText="1" shrinkToFit="1"/>
    </xf>
    <xf numFmtId="0" fontId="8" fillId="4" borderId="11" xfId="0" applyFont="1" applyFill="1" applyBorder="1" applyAlignment="1">
      <alignment horizontal="left" vertical="center" wrapText="1" shrinkToFit="1"/>
    </xf>
    <xf numFmtId="49" fontId="9" fillId="3" borderId="0" xfId="0" applyNumberFormat="1" applyFont="1" applyFill="1" applyAlignment="1">
      <alignment horizontal="center" vertical="center" wrapText="1"/>
    </xf>
    <xf numFmtId="9" fontId="4" fillId="0" borderId="0" xfId="5" applyFont="1" applyAlignment="1">
      <alignment vertical="center" wrapText="1"/>
    </xf>
    <xf numFmtId="9" fontId="4" fillId="0" borderId="0" xfId="5" applyFont="1"/>
    <xf numFmtId="9" fontId="0" fillId="0" borderId="0" xfId="5" applyFont="1"/>
    <xf numFmtId="0" fontId="21" fillId="0" borderId="0" xfId="0" applyFont="1" applyAlignment="1">
      <alignment vertical="center" wrapText="1"/>
    </xf>
    <xf numFmtId="0" fontId="21" fillId="0" borderId="0" xfId="0" applyFont="1"/>
    <xf numFmtId="0" fontId="22" fillId="0" borderId="0" xfId="0" applyFont="1"/>
    <xf numFmtId="9" fontId="9" fillId="0" borderId="15" xfId="5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 shrinkToFit="1"/>
    </xf>
    <xf numFmtId="9" fontId="15" fillId="0" borderId="0" xfId="5" applyFont="1" applyBorder="1" applyAlignment="1">
      <alignment horizontal="center" vertical="center" wrapText="1" shrinkToFit="1"/>
    </xf>
    <xf numFmtId="44" fontId="8" fillId="0" borderId="0" xfId="2" applyFont="1" applyFill="1" applyBorder="1" applyAlignment="1">
      <alignment horizontal="center" vertical="center" wrapText="1" shrinkToFit="1"/>
    </xf>
    <xf numFmtId="166" fontId="10" fillId="2" borderId="8" xfId="2" applyNumberFormat="1" applyFont="1" applyFill="1" applyBorder="1" applyAlignment="1">
      <alignment horizontal="center" vertical="center" wrapText="1"/>
    </xf>
    <xf numFmtId="49" fontId="11" fillId="3" borderId="6" xfId="0" applyNumberFormat="1" applyFont="1" applyFill="1" applyBorder="1" applyAlignment="1">
      <alignment horizontal="right" vertical="center" wrapText="1"/>
    </xf>
    <xf numFmtId="49" fontId="11" fillId="3" borderId="7" xfId="0" applyNumberFormat="1" applyFont="1" applyFill="1" applyBorder="1" applyAlignment="1">
      <alignment horizontal="right" vertical="center" wrapText="1"/>
    </xf>
    <xf numFmtId="44" fontId="10" fillId="3" borderId="7" xfId="2" applyFont="1" applyFill="1" applyBorder="1" applyAlignment="1">
      <alignment horizontal="center" vertical="center" wrapText="1"/>
    </xf>
    <xf numFmtId="166" fontId="10" fillId="3" borderId="8" xfId="2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8" fillId="0" borderId="18" xfId="0" applyFont="1" applyBorder="1" applyAlignment="1">
      <alignment horizontal="left" vertical="center" wrapText="1" shrinkToFit="1"/>
    </xf>
    <xf numFmtId="0" fontId="8" fillId="11" borderId="19" xfId="0" applyFont="1" applyFill="1" applyBorder="1" applyAlignment="1">
      <alignment horizontal="center" vertical="center" wrapText="1"/>
    </xf>
    <xf numFmtId="0" fontId="8" fillId="11" borderId="19" xfId="0" applyFont="1" applyFill="1" applyBorder="1" applyAlignment="1">
      <alignment horizontal="center" vertical="center" wrapText="1" shrinkToFit="1"/>
    </xf>
    <xf numFmtId="0" fontId="7" fillId="0" borderId="0" xfId="0" applyFont="1" applyAlignment="1">
      <alignment vertical="center" wrapText="1"/>
    </xf>
    <xf numFmtId="0" fontId="7" fillId="7" borderId="0" xfId="0" applyFont="1" applyFill="1" applyAlignment="1">
      <alignment vertical="center" wrapText="1"/>
    </xf>
    <xf numFmtId="0" fontId="7" fillId="7" borderId="0" xfId="0" applyFont="1" applyFill="1"/>
    <xf numFmtId="0" fontId="15" fillId="0" borderId="5" xfId="0" applyFont="1" applyBorder="1" applyAlignment="1">
      <alignment horizontal="center" vertical="center" wrapText="1" shrinkToFi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 shrinkToFit="1"/>
    </xf>
    <xf numFmtId="0" fontId="7" fillId="0" borderId="15" xfId="0" applyFont="1" applyBorder="1" applyAlignment="1">
      <alignment vertical="center" wrapText="1"/>
    </xf>
    <xf numFmtId="0" fontId="10" fillId="0" borderId="5" xfId="0" applyFont="1" applyBorder="1" applyAlignment="1">
      <alignment horizontal="left" vertical="center" wrapText="1" shrinkToFit="1"/>
    </xf>
    <xf numFmtId="0" fontId="15" fillId="12" borderId="0" xfId="0" applyFont="1" applyFill="1" applyBorder="1" applyAlignment="1">
      <alignment horizontal="center" vertical="center" wrapText="1" shrinkToFit="1"/>
    </xf>
    <xf numFmtId="0" fontId="8" fillId="12" borderId="0" xfId="0" applyFont="1" applyFill="1" applyBorder="1" applyAlignment="1">
      <alignment horizontal="center" vertical="center" wrapText="1" shrinkToFit="1"/>
    </xf>
    <xf numFmtId="44" fontId="8" fillId="12" borderId="0" xfId="2" applyFont="1" applyFill="1" applyBorder="1" applyAlignment="1">
      <alignment horizontal="center" vertical="center" wrapText="1" shrinkToFit="1"/>
    </xf>
    <xf numFmtId="166" fontId="8" fillId="12" borderId="0" xfId="2" applyNumberFormat="1" applyFont="1" applyFill="1" applyBorder="1" applyAlignment="1">
      <alignment horizontal="center" vertical="center" wrapText="1" shrinkToFit="1"/>
    </xf>
    <xf numFmtId="44" fontId="8" fillId="11" borderId="19" xfId="2" applyFont="1" applyFill="1" applyBorder="1" applyAlignment="1">
      <alignment horizontal="center" vertical="center" wrapText="1" shrinkToFit="1"/>
    </xf>
    <xf numFmtId="44" fontId="8" fillId="0" borderId="5" xfId="2" applyFont="1" applyFill="1" applyBorder="1" applyAlignment="1">
      <alignment horizontal="center" vertical="center" wrapText="1" shrinkToFit="1"/>
    </xf>
    <xf numFmtId="166" fontId="8" fillId="0" borderId="5" xfId="2" applyNumberFormat="1" applyFont="1" applyFill="1" applyBorder="1" applyAlignment="1">
      <alignment horizontal="center" vertical="center" wrapText="1" shrinkToFit="1"/>
    </xf>
    <xf numFmtId="0" fontId="8" fillId="0" borderId="5" xfId="0" applyFont="1" applyBorder="1" applyAlignment="1">
      <alignment horizontal="left" vertical="center" wrapText="1" shrinkToFit="1"/>
    </xf>
    <xf numFmtId="0" fontId="10" fillId="0" borderId="8" xfId="0" applyFont="1" applyBorder="1" applyAlignment="1">
      <alignment horizontal="left" vertical="center" wrapText="1" shrinkToFit="1"/>
    </xf>
    <xf numFmtId="0" fontId="15" fillId="11" borderId="19" xfId="0" applyFont="1" applyFill="1" applyBorder="1" applyAlignment="1">
      <alignment horizontal="center" vertical="center" wrapText="1" shrinkToFit="1"/>
    </xf>
    <xf numFmtId="0" fontId="15" fillId="11" borderId="9" xfId="0" applyFont="1" applyFill="1" applyBorder="1" applyAlignment="1">
      <alignment horizontal="center" vertical="center" wrapText="1" shrinkToFit="1"/>
    </xf>
    <xf numFmtId="44" fontId="8" fillId="11" borderId="20" xfId="2" applyFont="1" applyFill="1" applyBorder="1" applyAlignment="1">
      <alignment horizontal="center" vertical="center" wrapText="1" shrinkToFit="1"/>
    </xf>
    <xf numFmtId="167" fontId="26" fillId="0" borderId="5" xfId="6" applyNumberFormat="1" applyFont="1" applyBorder="1" applyAlignment="1">
      <alignment horizontal="center" vertical="center" wrapText="1" shrinkToFit="1"/>
    </xf>
    <xf numFmtId="49" fontId="9" fillId="12" borderId="5" xfId="0" applyNumberFormat="1" applyFont="1" applyFill="1" applyBorder="1" applyAlignment="1">
      <alignment horizontal="center" vertical="center" wrapText="1"/>
    </xf>
    <xf numFmtId="49" fontId="9" fillId="12" borderId="6" xfId="0" applyNumberFormat="1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 shrinkToFit="1"/>
    </xf>
    <xf numFmtId="0" fontId="15" fillId="0" borderId="9" xfId="0" applyFont="1" applyBorder="1" applyAlignment="1">
      <alignment horizontal="center" vertical="center" wrapText="1" shrinkToFit="1"/>
    </xf>
    <xf numFmtId="0" fontId="8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 shrinkToFit="1"/>
    </xf>
    <xf numFmtId="44" fontId="8" fillId="0" borderId="9" xfId="2" applyFont="1" applyFill="1" applyBorder="1" applyAlignment="1">
      <alignment horizontal="center" vertical="center" wrapText="1" shrinkToFit="1"/>
    </xf>
    <xf numFmtId="166" fontId="8" fillId="0" borderId="9" xfId="2" applyNumberFormat="1" applyFont="1" applyFill="1" applyBorder="1" applyAlignment="1">
      <alignment horizontal="center" vertical="center" wrapText="1" shrinkToFit="1"/>
    </xf>
    <xf numFmtId="0" fontId="10" fillId="0" borderId="21" xfId="0" applyFont="1" applyBorder="1" applyAlignment="1">
      <alignment horizontal="left" vertical="center" wrapText="1" shrinkToFit="1"/>
    </xf>
    <xf numFmtId="0" fontId="15" fillId="0" borderId="21" xfId="0" applyFont="1" applyBorder="1" applyAlignment="1">
      <alignment horizontal="center" vertical="center" wrapText="1" shrinkToFit="1"/>
    </xf>
    <xf numFmtId="0" fontId="8" fillId="0" borderId="21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 shrinkToFit="1"/>
    </xf>
    <xf numFmtId="44" fontId="8" fillId="0" borderId="21" xfId="2" applyFont="1" applyFill="1" applyBorder="1" applyAlignment="1">
      <alignment horizontal="center" vertical="center" wrapText="1" shrinkToFit="1"/>
    </xf>
    <xf numFmtId="166" fontId="8" fillId="0" borderId="21" xfId="2" applyNumberFormat="1" applyFont="1" applyFill="1" applyBorder="1" applyAlignment="1">
      <alignment horizontal="center" vertical="center" wrapText="1" shrinkToFit="1"/>
    </xf>
    <xf numFmtId="0" fontId="8" fillId="12" borderId="7" xfId="0" applyFont="1" applyFill="1" applyBorder="1" applyAlignment="1">
      <alignment horizontal="center" vertical="center" wrapText="1"/>
    </xf>
    <xf numFmtId="0" fontId="8" fillId="12" borderId="7" xfId="0" applyFont="1" applyFill="1" applyBorder="1" applyAlignment="1">
      <alignment horizontal="center" vertical="center" wrapText="1" shrinkToFit="1"/>
    </xf>
    <xf numFmtId="44" fontId="8" fillId="12" borderId="7" xfId="2" applyFont="1" applyFill="1" applyBorder="1" applyAlignment="1">
      <alignment horizontal="center" vertical="center" wrapText="1" shrinkToFit="1"/>
    </xf>
    <xf numFmtId="166" fontId="8" fillId="12" borderId="8" xfId="2" applyNumberFormat="1" applyFont="1" applyFill="1" applyBorder="1" applyAlignment="1">
      <alignment horizontal="center" vertical="center" wrapText="1" shrinkToFit="1"/>
    </xf>
    <xf numFmtId="0" fontId="15" fillId="12" borderId="7" xfId="0" applyFont="1" applyFill="1" applyBorder="1" applyAlignment="1">
      <alignment horizontal="center" vertical="center" wrapText="1" shrinkToFit="1"/>
    </xf>
    <xf numFmtId="0" fontId="10" fillId="0" borderId="5" xfId="0" applyFont="1" applyFill="1" applyBorder="1" applyAlignment="1">
      <alignment horizontal="left" vertical="center" wrapText="1" shrinkToFit="1"/>
    </xf>
    <xf numFmtId="0" fontId="15" fillId="0" borderId="5" xfId="0" applyFont="1" applyFill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 shrinkToFit="1"/>
    </xf>
    <xf numFmtId="0" fontId="10" fillId="0" borderId="5" xfId="0" applyFont="1" applyBorder="1" applyAlignment="1">
      <alignment horizontal="center" vertical="center" wrapText="1" shrinkToFit="1"/>
    </xf>
    <xf numFmtId="0" fontId="15" fillId="0" borderId="5" xfId="0" applyFont="1" applyBorder="1" applyAlignment="1">
      <alignment horizontal="left" vertical="center" wrapText="1" shrinkToFit="1"/>
    </xf>
    <xf numFmtId="0" fontId="11" fillId="12" borderId="6" xfId="0" applyFont="1" applyFill="1" applyBorder="1" applyAlignment="1">
      <alignment vertical="center" wrapText="1" shrinkToFit="1"/>
    </xf>
    <xf numFmtId="0" fontId="11" fillId="12" borderId="7" xfId="0" applyFont="1" applyFill="1" applyBorder="1" applyAlignment="1">
      <alignment vertical="center" wrapText="1" shrinkToFit="1"/>
    </xf>
    <xf numFmtId="0" fontId="11" fillId="12" borderId="8" xfId="0" applyFont="1" applyFill="1" applyBorder="1" applyAlignment="1">
      <alignment vertical="center" wrapText="1" shrinkToFit="1"/>
    </xf>
    <xf numFmtId="44" fontId="16" fillId="0" borderId="5" xfId="2" applyFont="1" applyFill="1" applyBorder="1" applyAlignment="1">
      <alignment horizontal="center" vertical="center" wrapText="1" shrinkToFit="1"/>
    </xf>
    <xf numFmtId="0" fontId="10" fillId="0" borderId="9" xfId="0" applyFont="1" applyBorder="1" applyAlignment="1">
      <alignment horizontal="left" vertical="center" wrapText="1" shrinkToFit="1"/>
    </xf>
    <xf numFmtId="0" fontId="10" fillId="0" borderId="25" xfId="0" applyFont="1" applyBorder="1" applyAlignment="1">
      <alignment horizontal="left" vertical="center" wrapText="1" shrinkToFit="1"/>
    </xf>
    <xf numFmtId="0" fontId="8" fillId="12" borderId="7" xfId="0" applyFont="1" applyFill="1" applyBorder="1" applyAlignment="1">
      <alignment vertical="center" wrapText="1" shrinkToFit="1"/>
    </xf>
    <xf numFmtId="0" fontId="8" fillId="12" borderId="6" xfId="0" applyFont="1" applyFill="1" applyBorder="1" applyAlignment="1">
      <alignment vertical="center" wrapText="1" shrinkToFit="1"/>
    </xf>
    <xf numFmtId="0" fontId="25" fillId="0" borderId="5" xfId="0" applyFont="1" applyBorder="1" applyAlignment="1">
      <alignment horizontal="justify" vertical="center"/>
    </xf>
    <xf numFmtId="9" fontId="15" fillId="0" borderId="5" xfId="5" applyFont="1" applyBorder="1" applyAlignment="1">
      <alignment horizontal="center" vertical="center" wrapText="1" shrinkToFit="1"/>
    </xf>
    <xf numFmtId="0" fontId="8" fillId="10" borderId="5" xfId="0" applyFont="1" applyFill="1" applyBorder="1" applyAlignment="1">
      <alignment horizontal="center" vertical="center" wrapText="1" shrinkToFit="1"/>
    </xf>
    <xf numFmtId="9" fontId="15" fillId="0" borderId="21" xfId="5" applyFont="1" applyBorder="1" applyAlignment="1">
      <alignment horizontal="center" vertical="center" wrapText="1" shrinkToFit="1"/>
    </xf>
    <xf numFmtId="0" fontId="8" fillId="10" borderId="21" xfId="0" applyFont="1" applyFill="1" applyBorder="1" applyAlignment="1">
      <alignment horizontal="center" vertical="center" wrapText="1" shrinkToFit="1"/>
    </xf>
    <xf numFmtId="0" fontId="20" fillId="12" borderId="6" xfId="0" applyFont="1" applyFill="1" applyBorder="1" applyAlignment="1">
      <alignment horizontal="justify" vertical="center"/>
    </xf>
    <xf numFmtId="0" fontId="10" fillId="12" borderId="7" xfId="0" applyFont="1" applyFill="1" applyBorder="1" applyAlignment="1">
      <alignment horizontal="left" vertical="center" wrapText="1" shrinkToFit="1"/>
    </xf>
    <xf numFmtId="44" fontId="8" fillId="12" borderId="8" xfId="2" applyFont="1" applyFill="1" applyBorder="1" applyAlignment="1">
      <alignment horizontal="center" vertical="center" wrapText="1" shrinkToFit="1"/>
    </xf>
    <xf numFmtId="9" fontId="10" fillId="0" borderId="5" xfId="5" applyFont="1" applyBorder="1" applyAlignment="1">
      <alignment horizontal="left" vertical="center" wrapText="1" shrinkToFit="1"/>
    </xf>
    <xf numFmtId="9" fontId="8" fillId="0" borderId="5" xfId="5" applyFont="1" applyBorder="1" applyAlignment="1">
      <alignment horizontal="center" vertical="center" wrapText="1"/>
    </xf>
    <xf numFmtId="9" fontId="10" fillId="10" borderId="5" xfId="5" applyFont="1" applyFill="1" applyBorder="1" applyAlignment="1">
      <alignment horizontal="left" vertical="center" wrapText="1" shrinkToFit="1"/>
    </xf>
    <xf numFmtId="9" fontId="15" fillId="10" borderId="5" xfId="5" applyFont="1" applyFill="1" applyBorder="1" applyAlignment="1">
      <alignment horizontal="center" vertical="center" wrapText="1" shrinkToFit="1"/>
    </xf>
    <xf numFmtId="9" fontId="8" fillId="10" borderId="5" xfId="5" applyFont="1" applyFill="1" applyBorder="1" applyAlignment="1">
      <alignment horizontal="center" vertical="center" wrapText="1"/>
    </xf>
    <xf numFmtId="9" fontId="8" fillId="0" borderId="5" xfId="5" applyFont="1" applyFill="1" applyBorder="1" applyAlignment="1">
      <alignment horizontal="center" vertical="center" wrapText="1" shrinkToFit="1"/>
    </xf>
    <xf numFmtId="0" fontId="16" fillId="0" borderId="5" xfId="0" applyFont="1" applyBorder="1" applyAlignment="1">
      <alignment horizontal="center" vertical="center" wrapText="1" shrinkToFit="1"/>
    </xf>
    <xf numFmtId="0" fontId="16" fillId="0" borderId="21" xfId="0" applyFont="1" applyBorder="1" applyAlignment="1">
      <alignment horizontal="center" vertical="center" wrapText="1" shrinkToFit="1"/>
    </xf>
    <xf numFmtId="0" fontId="16" fillId="12" borderId="0" xfId="0" applyFont="1" applyFill="1" applyBorder="1" applyAlignment="1">
      <alignment horizontal="center" vertical="center" wrapText="1"/>
    </xf>
    <xf numFmtId="0" fontId="16" fillId="12" borderId="0" xfId="0" applyFont="1" applyFill="1" applyBorder="1" applyAlignment="1">
      <alignment horizontal="center" vertical="center" wrapText="1" shrinkToFit="1"/>
    </xf>
    <xf numFmtId="0" fontId="16" fillId="12" borderId="7" xfId="0" applyFont="1" applyFill="1" applyBorder="1" applyAlignment="1">
      <alignment horizontal="center" vertical="center" wrapText="1"/>
    </xf>
    <xf numFmtId="0" fontId="16" fillId="12" borderId="7" xfId="0" applyFont="1" applyFill="1" applyBorder="1" applyAlignment="1">
      <alignment horizontal="center" vertical="center" wrapText="1" shrinkToFit="1"/>
    </xf>
    <xf numFmtId="166" fontId="8" fillId="12" borderId="16" xfId="2" applyNumberFormat="1" applyFont="1" applyFill="1" applyBorder="1" applyAlignment="1">
      <alignment horizontal="center" vertical="center" wrapText="1" shrinkToFit="1"/>
    </xf>
    <xf numFmtId="0" fontId="24" fillId="12" borderId="7" xfId="0" applyFont="1" applyFill="1" applyBorder="1" applyAlignment="1">
      <alignment vertical="center" wrapText="1" shrinkToFit="1"/>
    </xf>
    <xf numFmtId="49" fontId="10" fillId="10" borderId="0" xfId="0" applyNumberFormat="1" applyFont="1" applyFill="1" applyAlignment="1">
      <alignment horizontal="center" vertical="center" wrapText="1"/>
    </xf>
    <xf numFmtId="164" fontId="10" fillId="10" borderId="0" xfId="0" applyNumberFormat="1" applyFont="1" applyFill="1" applyAlignment="1">
      <alignment horizontal="left" vertical="center" wrapText="1"/>
    </xf>
    <xf numFmtId="0" fontId="8" fillId="10" borderId="0" xfId="0" applyFont="1" applyFill="1" applyAlignment="1">
      <alignment horizontal="center" vertical="center" wrapText="1"/>
    </xf>
    <xf numFmtId="0" fontId="8" fillId="10" borderId="0" xfId="0" applyFont="1" applyFill="1" applyAlignment="1">
      <alignment horizontal="center" vertical="center" wrapText="1" shrinkToFit="1"/>
    </xf>
    <xf numFmtId="44" fontId="8" fillId="10" borderId="0" xfId="2" applyFont="1" applyFill="1" applyBorder="1" applyAlignment="1">
      <alignment vertical="center" wrapText="1"/>
    </xf>
    <xf numFmtId="44" fontId="8" fillId="10" borderId="16" xfId="2" applyFont="1" applyFill="1" applyBorder="1" applyAlignment="1">
      <alignment vertical="center" wrapText="1"/>
    </xf>
    <xf numFmtId="0" fontId="4" fillId="10" borderId="0" xfId="0" applyFont="1" applyFill="1" applyAlignment="1">
      <alignment vertical="center" wrapText="1"/>
    </xf>
    <xf numFmtId="0" fontId="4" fillId="10" borderId="0" xfId="0" applyFont="1" applyFill="1"/>
    <xf numFmtId="0" fontId="0" fillId="10" borderId="0" xfId="0" applyFill="1"/>
    <xf numFmtId="49" fontId="9" fillId="12" borderId="5" xfId="0" applyNumberFormat="1" applyFont="1" applyFill="1" applyBorder="1" applyAlignment="1">
      <alignment horizontal="center" vertical="center" wrapText="1"/>
    </xf>
    <xf numFmtId="49" fontId="9" fillId="12" borderId="5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vertical="center" wrapText="1" shrinkToFit="1"/>
    </xf>
    <xf numFmtId="49" fontId="9" fillId="12" borderId="6" xfId="0" applyNumberFormat="1" applyFont="1" applyFill="1" applyBorder="1" applyAlignment="1">
      <alignment horizontal="center" vertical="center" wrapText="1"/>
    </xf>
    <xf numFmtId="49" fontId="9" fillId="12" borderId="5" xfId="0" applyNumberFormat="1" applyFont="1" applyFill="1" applyBorder="1" applyAlignment="1">
      <alignment horizontal="center" vertical="center" wrapText="1"/>
    </xf>
    <xf numFmtId="49" fontId="9" fillId="12" borderId="23" xfId="0" applyNumberFormat="1" applyFont="1" applyFill="1" applyBorder="1" applyAlignment="1">
      <alignment horizontal="center" vertical="center" wrapText="1"/>
    </xf>
    <xf numFmtId="49" fontId="9" fillId="12" borderId="22" xfId="0" applyNumberFormat="1" applyFont="1" applyFill="1" applyBorder="1" applyAlignment="1">
      <alignment horizontal="center" vertical="center" wrapText="1"/>
    </xf>
    <xf numFmtId="49" fontId="9" fillId="12" borderId="21" xfId="0" applyNumberFormat="1" applyFont="1" applyFill="1" applyBorder="1" applyAlignment="1">
      <alignment horizontal="center" vertical="center" wrapText="1"/>
    </xf>
    <xf numFmtId="0" fontId="8" fillId="12" borderId="5" xfId="0" applyFont="1" applyFill="1" applyBorder="1" applyAlignment="1">
      <alignment horizontal="left" vertical="center" wrapText="1" shrinkToFit="1"/>
    </xf>
    <xf numFmtId="0" fontId="8" fillId="0" borderId="5" xfId="0" applyFont="1" applyBorder="1" applyAlignment="1">
      <alignment horizontal="left" vertical="center" wrapText="1" shrinkToFit="1"/>
    </xf>
    <xf numFmtId="0" fontId="8" fillId="12" borderId="9" xfId="0" applyFont="1" applyFill="1" applyBorder="1" applyAlignment="1">
      <alignment horizontal="left" vertical="center" wrapText="1" shrinkToFit="1"/>
    </xf>
    <xf numFmtId="0" fontId="6" fillId="0" borderId="2" xfId="1" applyNumberFormat="1" applyFont="1" applyBorder="1" applyAlignment="1" applyProtection="1">
      <alignment horizontal="center" vertical="center" wrapText="1" shrinkToFit="1"/>
    </xf>
    <xf numFmtId="0" fontId="6" fillId="0" borderId="3" xfId="1" applyNumberFormat="1" applyFont="1" applyBorder="1" applyAlignment="1" applyProtection="1">
      <alignment horizontal="center" vertical="center" wrapText="1" shrinkToFit="1"/>
    </xf>
    <xf numFmtId="0" fontId="6" fillId="0" borderId="4" xfId="1" applyNumberFormat="1" applyFont="1" applyBorder="1" applyAlignment="1" applyProtection="1">
      <alignment horizontal="center" vertical="center" wrapText="1" shrinkToFit="1"/>
    </xf>
    <xf numFmtId="49" fontId="11" fillId="8" borderId="2" xfId="0" applyNumberFormat="1" applyFont="1" applyFill="1" applyBorder="1" applyAlignment="1">
      <alignment horizontal="right" vertical="center" wrapText="1"/>
    </xf>
    <xf numFmtId="49" fontId="11" fillId="8" borderId="3" xfId="0" applyNumberFormat="1" applyFont="1" applyFill="1" applyBorder="1" applyAlignment="1">
      <alignment horizontal="right" vertical="center" wrapText="1"/>
    </xf>
    <xf numFmtId="49" fontId="11" fillId="8" borderId="4" xfId="0" applyNumberFormat="1" applyFont="1" applyFill="1" applyBorder="1" applyAlignment="1">
      <alignment horizontal="right" vertical="center" wrapText="1"/>
    </xf>
    <xf numFmtId="0" fontId="8" fillId="12" borderId="6" xfId="0" applyFont="1" applyFill="1" applyBorder="1" applyAlignment="1">
      <alignment horizontal="left" vertical="center" wrapText="1" shrinkToFit="1"/>
    </xf>
    <xf numFmtId="0" fontId="8" fillId="12" borderId="7" xfId="0" applyFont="1" applyFill="1" applyBorder="1" applyAlignment="1">
      <alignment horizontal="left" vertical="center" wrapText="1" shrinkToFit="1"/>
    </xf>
    <xf numFmtId="49" fontId="12" fillId="4" borderId="1" xfId="1" applyNumberFormat="1" applyFont="1" applyFill="1" applyBorder="1" applyAlignment="1" applyProtection="1">
      <alignment horizontal="center" vertical="center" wrapText="1" shrinkToFit="1"/>
    </xf>
    <xf numFmtId="49" fontId="13" fillId="5" borderId="1" xfId="0" applyNumberFormat="1" applyFont="1" applyFill="1" applyBorder="1" applyAlignment="1">
      <alignment horizontal="center" vertical="center" wrapText="1" shrinkToFit="1"/>
    </xf>
    <xf numFmtId="0" fontId="8" fillId="4" borderId="6" xfId="0" applyFont="1" applyFill="1" applyBorder="1" applyAlignment="1">
      <alignment horizontal="left" vertical="center" wrapText="1" shrinkToFit="1"/>
    </xf>
    <xf numFmtId="0" fontId="8" fillId="4" borderId="7" xfId="0" applyFont="1" applyFill="1" applyBorder="1" applyAlignment="1">
      <alignment horizontal="left" vertical="center" wrapText="1" shrinkToFit="1"/>
    </xf>
    <xf numFmtId="0" fontId="8" fillId="4" borderId="8" xfId="0" applyFont="1" applyFill="1" applyBorder="1" applyAlignment="1">
      <alignment horizontal="left" vertical="center" wrapText="1" shrinkToFit="1"/>
    </xf>
    <xf numFmtId="0" fontId="16" fillId="4" borderId="6" xfId="0" applyFont="1" applyFill="1" applyBorder="1" applyAlignment="1">
      <alignment horizontal="left" vertical="center" wrapText="1" shrinkToFit="1"/>
    </xf>
    <xf numFmtId="0" fontId="16" fillId="4" borderId="7" xfId="0" applyFont="1" applyFill="1" applyBorder="1" applyAlignment="1">
      <alignment horizontal="left" vertical="center" wrapText="1" shrinkToFit="1"/>
    </xf>
    <xf numFmtId="49" fontId="6" fillId="9" borderId="5" xfId="0" applyNumberFormat="1" applyFont="1" applyFill="1" applyBorder="1" applyAlignment="1">
      <alignment horizontal="left" vertical="center" wrapText="1"/>
    </xf>
    <xf numFmtId="49" fontId="11" fillId="2" borderId="13" xfId="0" applyNumberFormat="1" applyFont="1" applyFill="1" applyBorder="1" applyAlignment="1">
      <alignment horizontal="right" vertical="center" wrapText="1"/>
    </xf>
    <xf numFmtId="49" fontId="11" fillId="2" borderId="12" xfId="0" applyNumberFormat="1" applyFont="1" applyFill="1" applyBorder="1" applyAlignment="1">
      <alignment horizontal="right" vertical="center" wrapText="1"/>
    </xf>
    <xf numFmtId="49" fontId="11" fillId="2" borderId="14" xfId="0" applyNumberFormat="1" applyFont="1" applyFill="1" applyBorder="1" applyAlignment="1">
      <alignment horizontal="right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6" fillId="9" borderId="9" xfId="0" applyNumberFormat="1" applyFont="1" applyFill="1" applyBorder="1" applyAlignment="1">
      <alignment horizontal="left" vertical="center" wrapText="1"/>
    </xf>
    <xf numFmtId="49" fontId="19" fillId="12" borderId="0" xfId="6" applyNumberFormat="1" applyFont="1" applyFill="1" applyBorder="1" applyAlignment="1">
      <alignment horizontal="left" vertical="center" wrapText="1"/>
    </xf>
    <xf numFmtId="49" fontId="6" fillId="9" borderId="8" xfId="0" applyNumberFormat="1" applyFont="1" applyFill="1" applyBorder="1" applyAlignment="1">
      <alignment horizontal="left" vertical="center" wrapText="1"/>
    </xf>
    <xf numFmtId="0" fontId="8" fillId="12" borderId="15" xfId="0" applyFont="1" applyFill="1" applyBorder="1" applyAlignment="1">
      <alignment horizontal="left" vertical="center" wrapText="1" shrinkToFit="1"/>
    </xf>
    <xf numFmtId="0" fontId="8" fillId="12" borderId="0" xfId="0" applyFont="1" applyFill="1" applyBorder="1" applyAlignment="1">
      <alignment horizontal="left" vertical="center" wrapText="1" shrinkToFit="1"/>
    </xf>
    <xf numFmtId="49" fontId="9" fillId="12" borderId="9" xfId="0" applyNumberFormat="1" applyFont="1" applyFill="1" applyBorder="1" applyAlignment="1">
      <alignment horizontal="center" vertical="center" wrapText="1"/>
    </xf>
    <xf numFmtId="0" fontId="8" fillId="12" borderId="8" xfId="0" applyFont="1" applyFill="1" applyBorder="1" applyAlignment="1">
      <alignment horizontal="left" vertical="center" wrapText="1" shrinkToFit="1"/>
    </xf>
    <xf numFmtId="49" fontId="6" fillId="9" borderId="23" xfId="0" applyNumberFormat="1" applyFont="1" applyFill="1" applyBorder="1" applyAlignment="1">
      <alignment horizontal="center" vertical="center" wrapText="1"/>
    </xf>
    <xf numFmtId="49" fontId="6" fillId="9" borderId="15" xfId="0" applyNumberFormat="1" applyFont="1" applyFill="1" applyBorder="1" applyAlignment="1">
      <alignment horizontal="center" vertical="center" wrapText="1"/>
    </xf>
    <xf numFmtId="49" fontId="6" fillId="9" borderId="24" xfId="0" applyNumberFormat="1" applyFont="1" applyFill="1" applyBorder="1" applyAlignment="1">
      <alignment horizontal="center" vertical="center" wrapText="1"/>
    </xf>
    <xf numFmtId="49" fontId="9" fillId="12" borderId="15" xfId="0" applyNumberFormat="1" applyFont="1" applyFill="1" applyBorder="1" applyAlignment="1">
      <alignment horizontal="center" vertical="center" wrapText="1"/>
    </xf>
    <xf numFmtId="49" fontId="9" fillId="12" borderId="24" xfId="0" applyNumberFormat="1" applyFont="1" applyFill="1" applyBorder="1" applyAlignment="1">
      <alignment horizontal="center" vertical="center" wrapText="1"/>
    </xf>
  </cellXfs>
  <cellStyles count="10">
    <cellStyle name="Excel Built-in Normal" xfId="6"/>
    <cellStyle name="Monétaire" xfId="2" builtinId="4"/>
    <cellStyle name="Monétaire 2" xfId="4"/>
    <cellStyle name="Monétaire 2 2" xfId="9"/>
    <cellStyle name="Monétaire 3" xfId="7"/>
    <cellStyle name="Normal" xfId="0" builtinId="0"/>
    <cellStyle name="Normal 2" xfId="3"/>
    <cellStyle name="Normal 2 2" xfId="8"/>
    <cellStyle name="Pourcentage" xfId="5" builtinId="5"/>
    <cellStyle name="Titre 1" xfId="1"/>
  </cellStyles>
  <dxfs count="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E6E6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9D9D9"/>
      <rgbColor rgb="00FFFF99"/>
      <rgbColor rgb="0099CCFF"/>
      <rgbColor rgb="00FF99CC"/>
      <rgbColor rgb="00CC99FF"/>
      <rgbColor rgb="00FFCC99"/>
      <rgbColor rgb="003366FF"/>
      <rgbColor rgb="0033CCCC"/>
      <rgbColor rgb="0094BD5E"/>
      <rgbColor rgb="00FFD320"/>
      <rgbColor rgb="00FF9900"/>
      <rgbColor rgb="00FF6600"/>
      <rgbColor rgb="00666699"/>
      <rgbColor rgb="00B3B3B3"/>
      <rgbColor rgb="00003366"/>
      <rgbColor rgb="0000AE00"/>
      <rgbColor rgb="00003300"/>
      <rgbColor rgb="00333300"/>
      <rgbColor rgb="00993300"/>
      <rgbColor rgb="00993366"/>
      <rgbColor rgb="00333399"/>
      <rgbColor rgb="00333333"/>
    </indexedColors>
    <mruColors>
      <color rgb="FF004F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84"/>
  <sheetViews>
    <sheetView tabSelected="1" view="pageBreakPreview" zoomScaleNormal="70" zoomScaleSheetLayoutView="100" zoomScalePageLayoutView="115" workbookViewId="0">
      <selection activeCell="A13" sqref="A13:G13"/>
    </sheetView>
  </sheetViews>
  <sheetFormatPr baseColWidth="10" defaultColWidth="11.5703125" defaultRowHeight="12.75" x14ac:dyDescent="0.2"/>
  <cols>
    <col min="1" max="1" width="15.5703125" style="15" customWidth="1"/>
    <col min="2" max="2" width="56.85546875" style="2" customWidth="1"/>
    <col min="3" max="3" width="44.42578125" style="2" customWidth="1"/>
    <col min="4" max="4" width="13.7109375" style="1" customWidth="1"/>
    <col min="5" max="5" width="17" style="1" customWidth="1"/>
    <col min="6" max="6" width="16.140625" style="4" customWidth="1"/>
    <col min="7" max="7" width="16.5703125" style="4" customWidth="1"/>
    <col min="8" max="9" width="11.5703125" style="2"/>
    <col min="10" max="10" width="79" style="2" customWidth="1"/>
    <col min="11" max="252" width="11.5703125" style="2"/>
    <col min="253" max="254" width="11.5703125" style="3"/>
  </cols>
  <sheetData>
    <row r="1" spans="1:256" ht="73.5" customHeight="1" x14ac:dyDescent="0.2">
      <c r="A1" s="148" t="s">
        <v>8</v>
      </c>
      <c r="B1" s="149"/>
      <c r="C1" s="149"/>
      <c r="D1" s="149"/>
      <c r="E1" s="149"/>
      <c r="F1" s="149"/>
      <c r="G1" s="150"/>
    </row>
    <row r="2" spans="1:256" ht="31.5" customHeight="1" x14ac:dyDescent="0.2">
      <c r="A2" s="156" t="s">
        <v>9</v>
      </c>
      <c r="B2" s="156"/>
      <c r="C2" s="156"/>
      <c r="D2" s="156"/>
      <c r="E2" s="156"/>
      <c r="F2" s="156"/>
      <c r="G2" s="156"/>
    </row>
    <row r="3" spans="1:256" s="2" customFormat="1" ht="79.5" customHeight="1" x14ac:dyDescent="0.2">
      <c r="A3" s="157" t="s">
        <v>210</v>
      </c>
      <c r="B3" s="157"/>
      <c r="C3" s="157"/>
      <c r="D3" s="157"/>
      <c r="E3" s="157"/>
      <c r="F3" s="157"/>
      <c r="G3" s="157"/>
      <c r="IS3" s="3"/>
      <c r="IT3" s="3"/>
      <c r="IU3"/>
    </row>
    <row r="4" spans="1:256" ht="27" customHeight="1" x14ac:dyDescent="0.2">
      <c r="A4" s="167"/>
      <c r="B4" s="167"/>
      <c r="C4" s="167"/>
      <c r="D4" s="167"/>
      <c r="E4" s="167"/>
      <c r="F4" s="167"/>
      <c r="G4" s="167"/>
    </row>
    <row r="5" spans="1:256" s="7" customFormat="1" ht="28.5" customHeight="1" x14ac:dyDescent="0.2">
      <c r="A5" s="158" t="s">
        <v>7</v>
      </c>
      <c r="B5" s="159"/>
      <c r="C5" s="159"/>
      <c r="D5" s="159"/>
      <c r="E5" s="159"/>
      <c r="F5" s="159"/>
      <c r="G5" s="160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6"/>
      <c r="IT5" s="6"/>
    </row>
    <row r="6" spans="1:256" s="7" customFormat="1" ht="28.5" customHeight="1" x14ac:dyDescent="0.2">
      <c r="A6" s="161" t="s">
        <v>6</v>
      </c>
      <c r="B6" s="162"/>
      <c r="C6" s="27"/>
      <c r="D6" s="27"/>
      <c r="E6" s="27"/>
      <c r="F6" s="27"/>
      <c r="G6" s="28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6"/>
      <c r="IT6" s="6"/>
    </row>
    <row r="7" spans="1:256" s="7" customFormat="1" ht="48" customHeight="1" x14ac:dyDescent="0.2">
      <c r="A7" s="10" t="s">
        <v>14</v>
      </c>
      <c r="B7" s="11" t="s">
        <v>4</v>
      </c>
      <c r="C7" s="11" t="s">
        <v>0</v>
      </c>
      <c r="D7" s="10" t="s">
        <v>13</v>
      </c>
      <c r="E7" s="10" t="s">
        <v>1</v>
      </c>
      <c r="F7" s="12" t="s">
        <v>2</v>
      </c>
      <c r="G7" s="12" t="s">
        <v>3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6"/>
      <c r="IT7" s="6"/>
    </row>
    <row r="8" spans="1:256" s="8" customFormat="1" ht="19.899999999999999" customHeight="1" x14ac:dyDescent="0.25">
      <c r="A8" s="17"/>
      <c r="B8" s="170"/>
      <c r="C8" s="163"/>
      <c r="D8" s="163"/>
      <c r="E8" s="163"/>
      <c r="F8" s="163"/>
      <c r="G8" s="163"/>
      <c r="H8" s="45"/>
      <c r="I8" s="46"/>
      <c r="J8" s="47"/>
      <c r="K8" s="47"/>
      <c r="L8" s="48"/>
      <c r="M8" s="48"/>
      <c r="N8" s="48"/>
      <c r="O8" s="48"/>
      <c r="P8" s="48"/>
      <c r="Q8" s="48"/>
      <c r="R8" s="48"/>
      <c r="S8" s="48"/>
      <c r="T8" s="48"/>
      <c r="U8" s="48"/>
      <c r="IT8" s="9"/>
      <c r="IU8" s="9"/>
      <c r="IV8" s="9"/>
    </row>
    <row r="9" spans="1:256" s="53" customFormat="1" ht="19.899999999999999" customHeight="1" x14ac:dyDescent="0.25">
      <c r="A9" s="69"/>
      <c r="B9" s="70"/>
      <c r="C9" s="49" t="s">
        <v>195</v>
      </c>
      <c r="D9" s="50"/>
      <c r="E9" s="51"/>
      <c r="F9" s="64"/>
      <c r="G9" s="71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IS9" s="54"/>
      <c r="IT9" s="54"/>
      <c r="IU9" s="54"/>
    </row>
    <row r="10" spans="1:256" s="53" customFormat="1" ht="19.899999999999999" customHeight="1" x14ac:dyDescent="0.25">
      <c r="A10" s="73" t="s">
        <v>196</v>
      </c>
      <c r="B10" s="55"/>
      <c r="C10" s="59" t="s">
        <v>197</v>
      </c>
      <c r="D10" s="56" t="s">
        <v>198</v>
      </c>
      <c r="E10" s="57">
        <v>1</v>
      </c>
      <c r="F10" s="65"/>
      <c r="G10" s="72">
        <f t="shared" ref="G10:G13" si="0">E10*F10</f>
        <v>0</v>
      </c>
      <c r="H10" s="58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IS10" s="54"/>
      <c r="IT10" s="54"/>
      <c r="IU10" s="54"/>
    </row>
    <row r="11" spans="1:256" s="53" customFormat="1" ht="19.899999999999999" customHeight="1" x14ac:dyDescent="0.25">
      <c r="A11" s="73" t="s">
        <v>199</v>
      </c>
      <c r="B11" s="55"/>
      <c r="C11" s="59" t="s">
        <v>200</v>
      </c>
      <c r="D11" s="56" t="s">
        <v>198</v>
      </c>
      <c r="E11" s="57">
        <v>1</v>
      </c>
      <c r="F11" s="65"/>
      <c r="G11" s="72">
        <f t="shared" si="0"/>
        <v>0</v>
      </c>
      <c r="H11" s="58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IS11" s="54"/>
      <c r="IT11" s="54"/>
      <c r="IU11" s="54"/>
    </row>
    <row r="12" spans="1:256" s="53" customFormat="1" ht="19.899999999999999" customHeight="1" x14ac:dyDescent="0.25">
      <c r="A12" s="73" t="s">
        <v>201</v>
      </c>
      <c r="B12" s="55"/>
      <c r="C12" s="59" t="s">
        <v>69</v>
      </c>
      <c r="D12" s="56" t="s">
        <v>198</v>
      </c>
      <c r="E12" s="57">
        <v>1</v>
      </c>
      <c r="F12" s="65"/>
      <c r="G12" s="72">
        <f t="shared" si="0"/>
        <v>0</v>
      </c>
      <c r="H12" s="58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IS12" s="54"/>
      <c r="IT12" s="54"/>
      <c r="IU12" s="54"/>
    </row>
    <row r="13" spans="1:256" s="136" customFormat="1" ht="21.75" customHeight="1" x14ac:dyDescent="0.2">
      <c r="A13" s="137" t="s">
        <v>212</v>
      </c>
      <c r="B13" s="128"/>
      <c r="C13" s="97" t="s">
        <v>213</v>
      </c>
      <c r="D13" s="56" t="s">
        <v>198</v>
      </c>
      <c r="E13" s="57">
        <v>1</v>
      </c>
      <c r="F13" s="65"/>
      <c r="G13" s="72">
        <f t="shared" si="0"/>
        <v>0</v>
      </c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4"/>
      <c r="W13" s="134"/>
      <c r="X13" s="134"/>
      <c r="Y13" s="134"/>
      <c r="Z13" s="134"/>
      <c r="AA13" s="134"/>
      <c r="AB13" s="134"/>
      <c r="AC13" s="134"/>
      <c r="AD13" s="134"/>
      <c r="AE13" s="134"/>
      <c r="AF13" s="134"/>
      <c r="AG13" s="134"/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134"/>
      <c r="AW13" s="134"/>
      <c r="AX13" s="134"/>
      <c r="AY13" s="134"/>
      <c r="AZ13" s="134"/>
      <c r="BA13" s="134"/>
      <c r="BB13" s="134"/>
      <c r="BC13" s="134"/>
      <c r="BD13" s="134"/>
      <c r="BE13" s="134"/>
      <c r="BF13" s="134"/>
      <c r="BG13" s="134"/>
      <c r="BH13" s="134"/>
      <c r="BI13" s="134"/>
      <c r="BJ13" s="134"/>
      <c r="BK13" s="134"/>
      <c r="BL13" s="134"/>
      <c r="BM13" s="134"/>
      <c r="BN13" s="134"/>
      <c r="BO13" s="134"/>
      <c r="BP13" s="134"/>
      <c r="BQ13" s="134"/>
      <c r="BR13" s="134"/>
      <c r="BS13" s="134"/>
      <c r="BT13" s="134"/>
      <c r="BU13" s="134"/>
      <c r="BV13" s="134"/>
      <c r="BW13" s="134"/>
      <c r="BX13" s="134"/>
      <c r="BY13" s="134"/>
      <c r="BZ13" s="134"/>
      <c r="CA13" s="134"/>
      <c r="CB13" s="134"/>
      <c r="CC13" s="134"/>
      <c r="CD13" s="134"/>
      <c r="CE13" s="134"/>
      <c r="CF13" s="134"/>
      <c r="CG13" s="134"/>
      <c r="CH13" s="134"/>
      <c r="CI13" s="134"/>
      <c r="CJ13" s="134"/>
      <c r="CK13" s="134"/>
      <c r="CL13" s="134"/>
      <c r="CM13" s="134"/>
      <c r="CN13" s="134"/>
      <c r="CO13" s="134"/>
      <c r="CP13" s="134"/>
      <c r="CQ13" s="134"/>
      <c r="CR13" s="134"/>
      <c r="CS13" s="134"/>
      <c r="CT13" s="134"/>
      <c r="CU13" s="134"/>
      <c r="CV13" s="134"/>
      <c r="CW13" s="134"/>
      <c r="CX13" s="134"/>
      <c r="CY13" s="134"/>
      <c r="CZ13" s="134"/>
      <c r="DA13" s="134"/>
      <c r="DB13" s="134"/>
      <c r="DC13" s="134"/>
      <c r="DD13" s="134"/>
      <c r="DE13" s="134"/>
      <c r="DF13" s="134"/>
      <c r="DG13" s="134"/>
      <c r="DH13" s="134"/>
      <c r="DI13" s="134"/>
      <c r="DJ13" s="134"/>
      <c r="DK13" s="134"/>
      <c r="DL13" s="134"/>
      <c r="DM13" s="134"/>
      <c r="DN13" s="134"/>
      <c r="DO13" s="134"/>
      <c r="DP13" s="134"/>
      <c r="DQ13" s="134"/>
      <c r="DR13" s="134"/>
      <c r="DS13" s="134"/>
      <c r="DT13" s="134"/>
      <c r="DU13" s="134"/>
      <c r="DV13" s="134"/>
      <c r="DW13" s="134"/>
      <c r="DX13" s="134"/>
      <c r="DY13" s="134"/>
      <c r="DZ13" s="134"/>
      <c r="EA13" s="134"/>
      <c r="EB13" s="134"/>
      <c r="EC13" s="134"/>
      <c r="ED13" s="134"/>
      <c r="EE13" s="134"/>
      <c r="EF13" s="134"/>
      <c r="EG13" s="134"/>
      <c r="EH13" s="134"/>
      <c r="EI13" s="134"/>
      <c r="EJ13" s="134"/>
      <c r="EK13" s="134"/>
      <c r="EL13" s="134"/>
      <c r="EM13" s="134"/>
      <c r="EN13" s="134"/>
      <c r="EO13" s="134"/>
      <c r="EP13" s="134"/>
      <c r="EQ13" s="134"/>
      <c r="ER13" s="134"/>
      <c r="ES13" s="134"/>
      <c r="ET13" s="134"/>
      <c r="EU13" s="134"/>
      <c r="EV13" s="134"/>
      <c r="EW13" s="134"/>
      <c r="EX13" s="134"/>
      <c r="EY13" s="134"/>
      <c r="EZ13" s="134"/>
      <c r="FA13" s="134"/>
      <c r="FB13" s="134"/>
      <c r="FC13" s="134"/>
      <c r="FD13" s="134"/>
      <c r="FE13" s="134"/>
      <c r="FF13" s="134"/>
      <c r="FG13" s="134"/>
      <c r="FH13" s="134"/>
      <c r="FI13" s="134"/>
      <c r="FJ13" s="134"/>
      <c r="FK13" s="134"/>
      <c r="FL13" s="134"/>
      <c r="FM13" s="134"/>
      <c r="FN13" s="134"/>
      <c r="FO13" s="134"/>
      <c r="FP13" s="134"/>
      <c r="FQ13" s="134"/>
      <c r="FR13" s="134"/>
      <c r="FS13" s="134"/>
      <c r="FT13" s="134"/>
      <c r="FU13" s="134"/>
      <c r="FV13" s="134"/>
      <c r="FW13" s="134"/>
      <c r="FX13" s="134"/>
      <c r="FY13" s="134"/>
      <c r="FZ13" s="134"/>
      <c r="GA13" s="134"/>
      <c r="GB13" s="134"/>
      <c r="GC13" s="134"/>
      <c r="GD13" s="134"/>
      <c r="GE13" s="134"/>
      <c r="GF13" s="134"/>
      <c r="GG13" s="134"/>
      <c r="GH13" s="134"/>
      <c r="GI13" s="134"/>
      <c r="GJ13" s="134"/>
      <c r="GK13" s="134"/>
      <c r="GL13" s="134"/>
      <c r="GM13" s="134"/>
      <c r="GN13" s="134"/>
      <c r="GO13" s="134"/>
      <c r="GP13" s="134"/>
      <c r="GQ13" s="134"/>
      <c r="GR13" s="134"/>
      <c r="GS13" s="134"/>
      <c r="GT13" s="134"/>
      <c r="GU13" s="134"/>
      <c r="GV13" s="134"/>
      <c r="GW13" s="134"/>
      <c r="GX13" s="134"/>
      <c r="GY13" s="134"/>
      <c r="GZ13" s="134"/>
      <c r="HA13" s="134"/>
      <c r="HB13" s="134"/>
      <c r="HC13" s="134"/>
      <c r="HD13" s="134"/>
      <c r="HE13" s="134"/>
      <c r="HF13" s="134"/>
      <c r="HG13" s="134"/>
      <c r="HH13" s="134"/>
      <c r="HI13" s="134"/>
      <c r="HJ13" s="134"/>
      <c r="HK13" s="134"/>
      <c r="HL13" s="134"/>
      <c r="HM13" s="134"/>
      <c r="HN13" s="134"/>
      <c r="HO13" s="134"/>
      <c r="HP13" s="134"/>
      <c r="HQ13" s="134"/>
      <c r="HR13" s="134"/>
      <c r="HS13" s="134"/>
      <c r="HT13" s="134"/>
      <c r="HU13" s="134"/>
      <c r="HV13" s="134"/>
      <c r="HW13" s="134"/>
      <c r="HX13" s="134"/>
      <c r="HY13" s="134"/>
      <c r="HZ13" s="134"/>
      <c r="IA13" s="134"/>
      <c r="IB13" s="134"/>
      <c r="IC13" s="134"/>
      <c r="ID13" s="134"/>
      <c r="IE13" s="134"/>
      <c r="IF13" s="134"/>
      <c r="IG13" s="134"/>
      <c r="IH13" s="134"/>
      <c r="II13" s="134"/>
      <c r="IJ13" s="134"/>
      <c r="IK13" s="134"/>
      <c r="IL13" s="134"/>
      <c r="IM13" s="134"/>
      <c r="IN13" s="134"/>
      <c r="IO13" s="134"/>
      <c r="IP13" s="134"/>
      <c r="IQ13" s="134"/>
      <c r="IR13" s="134"/>
      <c r="IS13" s="135"/>
      <c r="IT13" s="135"/>
    </row>
    <row r="14" spans="1:256" s="8" customFormat="1" ht="21.75" customHeight="1" x14ac:dyDescent="0.25">
      <c r="A14" s="17" t="s">
        <v>40</v>
      </c>
      <c r="B14" s="163" t="s">
        <v>206</v>
      </c>
      <c r="C14" s="163"/>
      <c r="D14" s="163"/>
      <c r="E14" s="163"/>
      <c r="F14" s="163"/>
      <c r="G14" s="163"/>
      <c r="H14" s="16"/>
      <c r="IS14" s="9"/>
      <c r="IT14" s="9"/>
      <c r="IU14" s="9"/>
    </row>
    <row r="15" spans="1:256" s="2" customFormat="1" ht="25.9" customHeight="1" x14ac:dyDescent="0.2">
      <c r="A15" s="73" t="s">
        <v>41</v>
      </c>
      <c r="B15" s="67" t="s">
        <v>70</v>
      </c>
      <c r="C15" s="59"/>
      <c r="D15" s="56" t="s">
        <v>31</v>
      </c>
      <c r="E15" s="57">
        <v>1</v>
      </c>
      <c r="F15" s="65"/>
      <c r="G15" s="66">
        <f>F15*E15</f>
        <v>0</v>
      </c>
      <c r="IS15" s="3"/>
      <c r="IT15" s="3"/>
      <c r="IU15"/>
    </row>
    <row r="16" spans="1:256" s="2" customFormat="1" ht="17.25" customHeight="1" x14ac:dyDescent="0.2">
      <c r="A16" s="141" t="s">
        <v>42</v>
      </c>
      <c r="B16" s="169" t="s">
        <v>71</v>
      </c>
      <c r="C16" s="169"/>
      <c r="D16" s="60"/>
      <c r="E16" s="61"/>
      <c r="F16" s="62"/>
      <c r="G16" s="63"/>
      <c r="IS16" s="3"/>
      <c r="IT16" s="3"/>
      <c r="IU16"/>
    </row>
    <row r="17" spans="1:255" s="2" customFormat="1" ht="16.899999999999999" customHeight="1" x14ac:dyDescent="0.2">
      <c r="A17" s="141"/>
      <c r="B17" s="68" t="s">
        <v>56</v>
      </c>
      <c r="C17" s="55"/>
      <c r="D17" s="56" t="s">
        <v>22</v>
      </c>
      <c r="E17" s="57">
        <v>35</v>
      </c>
      <c r="F17" s="65"/>
      <c r="G17" s="66">
        <f t="shared" ref="G17:G63" si="1">F17*E17</f>
        <v>0</v>
      </c>
      <c r="IS17" s="3"/>
      <c r="IT17" s="3"/>
      <c r="IU17"/>
    </row>
    <row r="18" spans="1:255" s="2" customFormat="1" ht="17.25" customHeight="1" x14ac:dyDescent="0.2">
      <c r="A18" s="141"/>
      <c r="B18" s="68" t="s">
        <v>57</v>
      </c>
      <c r="C18" s="55"/>
      <c r="D18" s="56" t="s">
        <v>22</v>
      </c>
      <c r="E18" s="57">
        <v>35</v>
      </c>
      <c r="F18" s="65"/>
      <c r="G18" s="66">
        <f t="shared" si="1"/>
        <v>0</v>
      </c>
      <c r="IS18" s="3"/>
      <c r="IT18" s="3"/>
      <c r="IU18"/>
    </row>
    <row r="19" spans="1:255" s="2" customFormat="1" ht="17.25" customHeight="1" x14ac:dyDescent="0.2">
      <c r="A19" s="141"/>
      <c r="B19" s="68" t="s">
        <v>58</v>
      </c>
      <c r="C19" s="55"/>
      <c r="D19" s="56" t="s">
        <v>22</v>
      </c>
      <c r="E19" s="57">
        <v>35</v>
      </c>
      <c r="F19" s="65"/>
      <c r="G19" s="66">
        <f t="shared" si="1"/>
        <v>0</v>
      </c>
      <c r="IS19" s="3"/>
      <c r="IT19" s="3"/>
      <c r="IU19"/>
    </row>
    <row r="20" spans="1:255" s="2" customFormat="1" ht="17.25" customHeight="1" x14ac:dyDescent="0.2">
      <c r="A20" s="141"/>
      <c r="B20" s="68" t="s">
        <v>59</v>
      </c>
      <c r="C20" s="55"/>
      <c r="D20" s="56" t="s">
        <v>22</v>
      </c>
      <c r="E20" s="57">
        <v>35</v>
      </c>
      <c r="F20" s="65"/>
      <c r="G20" s="66">
        <f t="shared" si="1"/>
        <v>0</v>
      </c>
      <c r="IS20" s="3"/>
      <c r="IT20" s="3"/>
      <c r="IU20"/>
    </row>
    <row r="21" spans="1:255" s="2" customFormat="1" ht="17.25" customHeight="1" x14ac:dyDescent="0.2">
      <c r="A21" s="141"/>
      <c r="B21" s="68" t="s">
        <v>60</v>
      </c>
      <c r="C21" s="55"/>
      <c r="D21" s="56" t="s">
        <v>22</v>
      </c>
      <c r="E21" s="57">
        <v>35</v>
      </c>
      <c r="F21" s="65"/>
      <c r="G21" s="66">
        <f t="shared" si="1"/>
        <v>0</v>
      </c>
      <c r="IS21" s="3"/>
      <c r="IT21" s="3"/>
      <c r="IU21"/>
    </row>
    <row r="22" spans="1:255" s="2" customFormat="1" ht="17.25" customHeight="1" x14ac:dyDescent="0.2">
      <c r="A22" s="141"/>
      <c r="B22" s="68" t="s">
        <v>61</v>
      </c>
      <c r="C22" s="55"/>
      <c r="D22" s="56" t="s">
        <v>22</v>
      </c>
      <c r="E22" s="57">
        <v>35</v>
      </c>
      <c r="F22" s="65"/>
      <c r="G22" s="66">
        <f t="shared" si="1"/>
        <v>0</v>
      </c>
      <c r="IS22" s="3"/>
      <c r="IT22" s="3"/>
      <c r="IU22"/>
    </row>
    <row r="23" spans="1:255" s="2" customFormat="1" ht="17.25" customHeight="1" x14ac:dyDescent="0.2">
      <c r="A23" s="141"/>
      <c r="B23" s="68" t="s">
        <v>62</v>
      </c>
      <c r="C23" s="55"/>
      <c r="D23" s="56" t="s">
        <v>22</v>
      </c>
      <c r="E23" s="57">
        <v>35</v>
      </c>
      <c r="F23" s="65"/>
      <c r="G23" s="66">
        <f t="shared" si="1"/>
        <v>0</v>
      </c>
      <c r="IS23" s="3"/>
      <c r="IT23" s="3"/>
      <c r="IU23"/>
    </row>
    <row r="24" spans="1:255" s="2" customFormat="1" ht="17.25" customHeight="1" x14ac:dyDescent="0.2">
      <c r="A24" s="141"/>
      <c r="B24" s="68" t="s">
        <v>63</v>
      </c>
      <c r="C24" s="55"/>
      <c r="D24" s="56" t="s">
        <v>22</v>
      </c>
      <c r="E24" s="57">
        <v>35</v>
      </c>
      <c r="F24" s="65"/>
      <c r="G24" s="66">
        <f t="shared" si="1"/>
        <v>0</v>
      </c>
      <c r="IS24" s="3"/>
      <c r="IT24" s="3"/>
      <c r="IU24"/>
    </row>
    <row r="25" spans="1:255" s="2" customFormat="1" ht="17.25" customHeight="1" x14ac:dyDescent="0.2">
      <c r="A25" s="141"/>
      <c r="B25" s="68" t="s">
        <v>64</v>
      </c>
      <c r="C25" s="55"/>
      <c r="D25" s="56" t="s">
        <v>22</v>
      </c>
      <c r="E25" s="57">
        <v>35</v>
      </c>
      <c r="F25" s="65"/>
      <c r="G25" s="66">
        <f t="shared" si="1"/>
        <v>0</v>
      </c>
      <c r="IS25" s="3"/>
      <c r="IT25" s="3"/>
      <c r="IU25"/>
    </row>
    <row r="26" spans="1:255" s="2" customFormat="1" ht="17.25" customHeight="1" x14ac:dyDescent="0.2">
      <c r="A26" s="141"/>
      <c r="B26" s="68" t="s">
        <v>214</v>
      </c>
      <c r="C26" s="55"/>
      <c r="D26" s="56" t="s">
        <v>22</v>
      </c>
      <c r="E26" s="57">
        <v>15</v>
      </c>
      <c r="F26" s="65"/>
      <c r="G26" s="66">
        <f t="shared" ref="G26" si="2">F26*E26</f>
        <v>0</v>
      </c>
      <c r="IS26" s="3"/>
      <c r="IT26" s="3"/>
      <c r="IU26"/>
    </row>
    <row r="27" spans="1:255" s="2" customFormat="1" ht="17.25" customHeight="1" x14ac:dyDescent="0.2">
      <c r="A27" s="141"/>
      <c r="B27" s="68" t="s">
        <v>78</v>
      </c>
      <c r="C27" s="55"/>
      <c r="D27" s="56" t="s">
        <v>22</v>
      </c>
      <c r="E27" s="57">
        <v>115</v>
      </c>
      <c r="F27" s="65"/>
      <c r="G27" s="66">
        <f t="shared" si="1"/>
        <v>0</v>
      </c>
      <c r="IS27" s="3"/>
      <c r="IT27" s="3"/>
      <c r="IU27"/>
    </row>
    <row r="28" spans="1:255" s="2" customFormat="1" ht="17.25" customHeight="1" x14ac:dyDescent="0.2">
      <c r="A28" s="141"/>
      <c r="B28" s="75" t="s">
        <v>168</v>
      </c>
      <c r="C28" s="76"/>
      <c r="D28" s="77" t="s">
        <v>31</v>
      </c>
      <c r="E28" s="78">
        <v>1</v>
      </c>
      <c r="F28" s="79"/>
      <c r="G28" s="80">
        <f>F28*E28</f>
        <v>0</v>
      </c>
      <c r="IS28" s="3"/>
      <c r="IT28" s="3"/>
      <c r="IU28"/>
    </row>
    <row r="29" spans="1:255" s="2" customFormat="1" ht="17.25" customHeight="1" x14ac:dyDescent="0.2">
      <c r="A29" s="74" t="s">
        <v>43</v>
      </c>
      <c r="B29" s="154" t="s">
        <v>17</v>
      </c>
      <c r="C29" s="155"/>
      <c r="D29" s="87"/>
      <c r="E29" s="88"/>
      <c r="F29" s="89"/>
      <c r="G29" s="90"/>
      <c r="IS29" s="3"/>
      <c r="IT29" s="3"/>
      <c r="IU29"/>
    </row>
    <row r="30" spans="1:255" s="2" customFormat="1" ht="17.25" customHeight="1" x14ac:dyDescent="0.2">
      <c r="A30" s="74" t="s">
        <v>178</v>
      </c>
      <c r="B30" s="154" t="s">
        <v>18</v>
      </c>
      <c r="C30" s="155"/>
      <c r="D30" s="87"/>
      <c r="E30" s="88"/>
      <c r="F30" s="89"/>
      <c r="G30" s="90"/>
      <c r="IS30" s="3"/>
      <c r="IT30" s="3"/>
      <c r="IU30"/>
    </row>
    <row r="31" spans="1:255" s="2" customFormat="1" ht="17.25" customHeight="1" x14ac:dyDescent="0.2">
      <c r="A31" s="140" t="s">
        <v>179</v>
      </c>
      <c r="B31" s="154" t="s">
        <v>19</v>
      </c>
      <c r="C31" s="155"/>
      <c r="D31" s="87"/>
      <c r="E31" s="88"/>
      <c r="F31" s="89"/>
      <c r="G31" s="90"/>
      <c r="IS31" s="3"/>
      <c r="IT31" s="3"/>
      <c r="IU31"/>
    </row>
    <row r="32" spans="1:255" s="2" customFormat="1" ht="17.25" customHeight="1" x14ac:dyDescent="0.2">
      <c r="A32" s="141"/>
      <c r="B32" s="81" t="s">
        <v>76</v>
      </c>
      <c r="C32" s="82"/>
      <c r="D32" s="83" t="s">
        <v>26</v>
      </c>
      <c r="E32" s="84">
        <v>5</v>
      </c>
      <c r="F32" s="85"/>
      <c r="G32" s="86">
        <f t="shared" si="1"/>
        <v>0</v>
      </c>
      <c r="IS32" s="3"/>
      <c r="IT32" s="3"/>
      <c r="IU32"/>
    </row>
    <row r="33" spans="1:255" s="2" customFormat="1" ht="17.25" customHeight="1" x14ac:dyDescent="0.2">
      <c r="A33" s="141"/>
      <c r="B33" s="59" t="s">
        <v>77</v>
      </c>
      <c r="C33" s="55"/>
      <c r="D33" s="56" t="s">
        <v>26</v>
      </c>
      <c r="E33" s="57">
        <v>6</v>
      </c>
      <c r="F33" s="65"/>
      <c r="G33" s="66">
        <f t="shared" si="1"/>
        <v>0</v>
      </c>
      <c r="IS33" s="3"/>
      <c r="IT33" s="3"/>
      <c r="IU33"/>
    </row>
    <row r="34" spans="1:255" s="2" customFormat="1" ht="17.25" customHeight="1" x14ac:dyDescent="0.2">
      <c r="A34" s="141"/>
      <c r="B34" s="59" t="s">
        <v>20</v>
      </c>
      <c r="C34" s="55"/>
      <c r="D34" s="56" t="s">
        <v>26</v>
      </c>
      <c r="E34" s="57">
        <v>10</v>
      </c>
      <c r="F34" s="65"/>
      <c r="G34" s="66">
        <f t="shared" si="1"/>
        <v>0</v>
      </c>
      <c r="IS34" s="3"/>
      <c r="IT34" s="3"/>
      <c r="IU34"/>
    </row>
    <row r="35" spans="1:255" s="2" customFormat="1" ht="17.25" customHeight="1" x14ac:dyDescent="0.2">
      <c r="A35" s="141"/>
      <c r="B35" s="59" t="s">
        <v>169</v>
      </c>
      <c r="C35" s="55"/>
      <c r="D35" s="56" t="s">
        <v>26</v>
      </c>
      <c r="E35" s="57">
        <v>10</v>
      </c>
      <c r="F35" s="65"/>
      <c r="G35" s="66">
        <f t="shared" si="1"/>
        <v>0</v>
      </c>
      <c r="IS35" s="3"/>
      <c r="IT35" s="3"/>
      <c r="IU35"/>
    </row>
    <row r="36" spans="1:255" s="2" customFormat="1" ht="17.25" customHeight="1" x14ac:dyDescent="0.2">
      <c r="A36" s="141"/>
      <c r="B36" s="59" t="s">
        <v>74</v>
      </c>
      <c r="C36" s="55"/>
      <c r="D36" s="56" t="s">
        <v>26</v>
      </c>
      <c r="E36" s="57">
        <v>20</v>
      </c>
      <c r="F36" s="65"/>
      <c r="G36" s="66">
        <f t="shared" si="1"/>
        <v>0</v>
      </c>
      <c r="IS36" s="3"/>
      <c r="IT36" s="3"/>
      <c r="IU36"/>
    </row>
    <row r="37" spans="1:255" s="2" customFormat="1" ht="17.25" customHeight="1" x14ac:dyDescent="0.2">
      <c r="A37" s="141"/>
      <c r="B37" s="59" t="s">
        <v>75</v>
      </c>
      <c r="C37" s="55"/>
      <c r="D37" s="56" t="s">
        <v>26</v>
      </c>
      <c r="E37" s="57">
        <v>20</v>
      </c>
      <c r="F37" s="65"/>
      <c r="G37" s="66">
        <f t="shared" si="1"/>
        <v>0</v>
      </c>
      <c r="IS37" s="3"/>
      <c r="IT37" s="3"/>
      <c r="IU37"/>
    </row>
    <row r="38" spans="1:255" s="2" customFormat="1" ht="17.25" customHeight="1" x14ac:dyDescent="0.2">
      <c r="A38" s="141"/>
      <c r="B38" s="59" t="s">
        <v>95</v>
      </c>
      <c r="C38" s="55"/>
      <c r="D38" s="56" t="s">
        <v>31</v>
      </c>
      <c r="E38" s="57">
        <v>1</v>
      </c>
      <c r="F38" s="65"/>
      <c r="G38" s="66">
        <f t="shared" si="1"/>
        <v>0</v>
      </c>
      <c r="IS38" s="3"/>
      <c r="IT38" s="3"/>
      <c r="IU38"/>
    </row>
    <row r="39" spans="1:255" s="2" customFormat="1" ht="17.25" customHeight="1" x14ac:dyDescent="0.2">
      <c r="A39" s="141"/>
      <c r="B39" s="59" t="s">
        <v>96</v>
      </c>
      <c r="C39" s="55"/>
      <c r="D39" s="56" t="s">
        <v>31</v>
      </c>
      <c r="E39" s="57">
        <v>1</v>
      </c>
      <c r="F39" s="65"/>
      <c r="G39" s="66">
        <f t="shared" si="1"/>
        <v>0</v>
      </c>
      <c r="IS39" s="3"/>
      <c r="IT39" s="3"/>
      <c r="IU39"/>
    </row>
    <row r="40" spans="1:255" s="2" customFormat="1" ht="17.25" customHeight="1" x14ac:dyDescent="0.2">
      <c r="A40" s="141"/>
      <c r="B40" s="59" t="s">
        <v>92</v>
      </c>
      <c r="C40" s="55"/>
      <c r="D40" s="56" t="s">
        <v>31</v>
      </c>
      <c r="E40" s="57">
        <v>1</v>
      </c>
      <c r="F40" s="65"/>
      <c r="G40" s="66">
        <f t="shared" si="1"/>
        <v>0</v>
      </c>
      <c r="IS40" s="3"/>
      <c r="IT40" s="3"/>
      <c r="IU40"/>
    </row>
    <row r="41" spans="1:255" s="2" customFormat="1" ht="17.25" customHeight="1" x14ac:dyDescent="0.2">
      <c r="A41" s="173" t="s">
        <v>180</v>
      </c>
      <c r="B41" s="155" t="s">
        <v>79</v>
      </c>
      <c r="C41" s="155"/>
      <c r="D41" s="155"/>
      <c r="E41" s="155"/>
      <c r="F41" s="155"/>
      <c r="G41" s="174"/>
      <c r="IS41" s="3"/>
      <c r="IT41" s="3"/>
      <c r="IU41"/>
    </row>
    <row r="42" spans="1:255" s="2" customFormat="1" ht="17.25" customHeight="1" x14ac:dyDescent="0.2">
      <c r="A42" s="143"/>
      <c r="B42" s="59" t="s">
        <v>93</v>
      </c>
      <c r="C42" s="55"/>
      <c r="D42" s="56" t="s">
        <v>22</v>
      </c>
      <c r="E42" s="57">
        <v>45</v>
      </c>
      <c r="F42" s="65"/>
      <c r="G42" s="66">
        <f t="shared" si="1"/>
        <v>0</v>
      </c>
      <c r="IS42" s="3"/>
      <c r="IT42" s="3"/>
      <c r="IU42"/>
    </row>
    <row r="43" spans="1:255" s="2" customFormat="1" ht="17.25" customHeight="1" x14ac:dyDescent="0.2">
      <c r="A43" s="143"/>
      <c r="B43" s="59" t="s">
        <v>94</v>
      </c>
      <c r="C43" s="55"/>
      <c r="D43" s="56" t="s">
        <v>22</v>
      </c>
      <c r="E43" s="57">
        <v>190</v>
      </c>
      <c r="F43" s="65"/>
      <c r="G43" s="66">
        <f t="shared" si="1"/>
        <v>0</v>
      </c>
      <c r="IS43" s="3"/>
      <c r="IT43" s="3"/>
      <c r="IU43"/>
    </row>
    <row r="44" spans="1:255" s="2" customFormat="1" ht="17.25" customHeight="1" x14ac:dyDescent="0.2">
      <c r="A44" s="143"/>
      <c r="B44" s="59" t="s">
        <v>24</v>
      </c>
      <c r="C44" s="55"/>
      <c r="D44" s="56" t="s">
        <v>25</v>
      </c>
      <c r="E44" s="57">
        <v>110</v>
      </c>
      <c r="F44" s="65"/>
      <c r="G44" s="66">
        <f t="shared" si="1"/>
        <v>0</v>
      </c>
      <c r="IS44" s="3"/>
      <c r="IT44" s="3"/>
      <c r="IU44"/>
    </row>
    <row r="45" spans="1:255" s="2" customFormat="1" ht="17.25" customHeight="1" x14ac:dyDescent="0.2">
      <c r="A45" s="143"/>
      <c r="B45" s="59" t="s">
        <v>80</v>
      </c>
      <c r="C45" s="55"/>
      <c r="D45" s="56" t="s">
        <v>26</v>
      </c>
      <c r="E45" s="57">
        <v>4</v>
      </c>
      <c r="F45" s="65"/>
      <c r="G45" s="66">
        <f t="shared" si="1"/>
        <v>0</v>
      </c>
      <c r="IS45" s="3"/>
      <c r="IT45" s="3"/>
      <c r="IU45"/>
    </row>
    <row r="46" spans="1:255" s="2" customFormat="1" ht="17.25" customHeight="1" x14ac:dyDescent="0.2">
      <c r="A46" s="143"/>
      <c r="B46" s="59" t="s">
        <v>81</v>
      </c>
      <c r="C46" s="55"/>
      <c r="D46" s="56" t="s">
        <v>26</v>
      </c>
      <c r="E46" s="57">
        <v>2</v>
      </c>
      <c r="F46" s="65"/>
      <c r="G46" s="66">
        <f t="shared" si="1"/>
        <v>0</v>
      </c>
      <c r="IS46" s="3"/>
      <c r="IT46" s="3"/>
      <c r="IU46"/>
    </row>
    <row r="47" spans="1:255" s="2" customFormat="1" ht="17.25" customHeight="1" x14ac:dyDescent="0.2">
      <c r="A47" s="143"/>
      <c r="B47" s="59" t="s">
        <v>82</v>
      </c>
      <c r="C47" s="55"/>
      <c r="D47" s="56" t="s">
        <v>26</v>
      </c>
      <c r="E47" s="57">
        <v>4</v>
      </c>
      <c r="F47" s="65"/>
      <c r="G47" s="66">
        <f t="shared" si="1"/>
        <v>0</v>
      </c>
      <c r="IS47" s="3"/>
      <c r="IT47" s="3"/>
      <c r="IU47"/>
    </row>
    <row r="48" spans="1:255" s="2" customFormat="1" ht="17.25" customHeight="1" x14ac:dyDescent="0.2">
      <c r="A48" s="143"/>
      <c r="B48" s="59" t="s">
        <v>83</v>
      </c>
      <c r="C48" s="55"/>
      <c r="D48" s="56" t="s">
        <v>26</v>
      </c>
      <c r="E48" s="57">
        <v>11</v>
      </c>
      <c r="F48" s="65"/>
      <c r="G48" s="66">
        <f t="shared" si="1"/>
        <v>0</v>
      </c>
      <c r="IS48" s="3"/>
      <c r="IT48" s="3"/>
      <c r="IU48"/>
    </row>
    <row r="49" spans="1:255" s="2" customFormat="1" ht="17.25" customHeight="1" x14ac:dyDescent="0.2">
      <c r="A49" s="144"/>
      <c r="B49" s="59" t="s">
        <v>84</v>
      </c>
      <c r="C49" s="55"/>
      <c r="D49" s="56" t="s">
        <v>26</v>
      </c>
      <c r="E49" s="57">
        <v>1</v>
      </c>
      <c r="F49" s="65"/>
      <c r="G49" s="66">
        <f t="shared" si="1"/>
        <v>0</v>
      </c>
      <c r="IS49" s="3"/>
      <c r="IT49" s="3"/>
      <c r="IU49"/>
    </row>
    <row r="50" spans="1:255" s="2" customFormat="1" ht="17.25" customHeight="1" x14ac:dyDescent="0.2">
      <c r="A50" s="142" t="s">
        <v>181</v>
      </c>
      <c r="B50" s="154" t="s">
        <v>87</v>
      </c>
      <c r="C50" s="155"/>
      <c r="D50" s="87"/>
      <c r="E50" s="88"/>
      <c r="F50" s="89"/>
      <c r="G50" s="90"/>
      <c r="IS50" s="3"/>
      <c r="IT50" s="3"/>
      <c r="IU50"/>
    </row>
    <row r="51" spans="1:255" s="2" customFormat="1" ht="17.25" customHeight="1" x14ac:dyDescent="0.2">
      <c r="A51" s="143"/>
      <c r="B51" s="59" t="s">
        <v>85</v>
      </c>
      <c r="C51" s="55"/>
      <c r="D51" s="56" t="s">
        <v>26</v>
      </c>
      <c r="E51" s="57">
        <v>16</v>
      </c>
      <c r="F51" s="65"/>
      <c r="G51" s="66">
        <f t="shared" ref="G51" si="3">F51*E51</f>
        <v>0</v>
      </c>
      <c r="IS51" s="3"/>
      <c r="IT51" s="3"/>
      <c r="IU51"/>
    </row>
    <row r="52" spans="1:255" s="2" customFormat="1" ht="30" customHeight="1" x14ac:dyDescent="0.2">
      <c r="A52" s="143"/>
      <c r="B52" s="59" t="s">
        <v>177</v>
      </c>
      <c r="C52" s="55"/>
      <c r="D52" s="56" t="s">
        <v>22</v>
      </c>
      <c r="E52" s="57">
        <v>18</v>
      </c>
      <c r="F52" s="65"/>
      <c r="G52" s="66">
        <f t="shared" si="1"/>
        <v>0</v>
      </c>
      <c r="IS52" s="3"/>
      <c r="IT52" s="3"/>
      <c r="IU52"/>
    </row>
    <row r="53" spans="1:255" s="2" customFormat="1" ht="17.25" customHeight="1" x14ac:dyDescent="0.2">
      <c r="A53" s="143"/>
      <c r="B53" s="59" t="s">
        <v>86</v>
      </c>
      <c r="C53" s="55"/>
      <c r="D53" s="56" t="s">
        <v>26</v>
      </c>
      <c r="E53" s="57">
        <v>10</v>
      </c>
      <c r="F53" s="65"/>
      <c r="G53" s="66">
        <f t="shared" si="1"/>
        <v>0</v>
      </c>
      <c r="IS53" s="3"/>
      <c r="IT53" s="3"/>
      <c r="IU53"/>
    </row>
    <row r="54" spans="1:255" s="2" customFormat="1" ht="17.25" customHeight="1" x14ac:dyDescent="0.2">
      <c r="A54" s="173" t="s">
        <v>182</v>
      </c>
      <c r="B54" s="155" t="s">
        <v>88</v>
      </c>
      <c r="C54" s="155"/>
      <c r="D54" s="91"/>
      <c r="E54" s="88"/>
      <c r="F54" s="89"/>
      <c r="G54" s="90"/>
      <c r="IS54" s="3"/>
      <c r="IT54" s="3"/>
      <c r="IU54"/>
    </row>
    <row r="55" spans="1:255" s="2" customFormat="1" ht="17.25" customHeight="1" x14ac:dyDescent="0.2">
      <c r="A55" s="143"/>
      <c r="B55" s="59" t="s">
        <v>89</v>
      </c>
      <c r="C55" s="55"/>
      <c r="D55" s="56" t="s">
        <v>26</v>
      </c>
      <c r="E55" s="57">
        <v>6</v>
      </c>
      <c r="F55" s="65"/>
      <c r="G55" s="66">
        <f t="shared" si="1"/>
        <v>0</v>
      </c>
      <c r="IS55" s="3"/>
      <c r="IT55" s="3"/>
      <c r="IU55"/>
    </row>
    <row r="56" spans="1:255" s="2" customFormat="1" ht="17.25" customHeight="1" x14ac:dyDescent="0.2">
      <c r="A56" s="143"/>
      <c r="B56" s="92" t="s">
        <v>27</v>
      </c>
      <c r="C56" s="93"/>
      <c r="D56" s="94" t="s">
        <v>26</v>
      </c>
      <c r="E56" s="95">
        <v>4</v>
      </c>
      <c r="F56" s="65"/>
      <c r="G56" s="66">
        <f t="shared" si="1"/>
        <v>0</v>
      </c>
      <c r="IS56" s="3"/>
      <c r="IT56" s="3"/>
      <c r="IU56"/>
    </row>
    <row r="57" spans="1:255" s="2" customFormat="1" ht="17.25" customHeight="1" x14ac:dyDescent="0.2">
      <c r="A57" s="143"/>
      <c r="B57" s="59" t="s">
        <v>170</v>
      </c>
      <c r="C57" s="55"/>
      <c r="D57" s="56" t="s">
        <v>26</v>
      </c>
      <c r="E57" s="57">
        <v>60</v>
      </c>
      <c r="F57" s="65"/>
      <c r="G57" s="66">
        <f t="shared" si="1"/>
        <v>0</v>
      </c>
      <c r="IS57" s="3"/>
      <c r="IT57" s="3"/>
      <c r="IU57"/>
    </row>
    <row r="58" spans="1:255" s="2" customFormat="1" ht="17.25" customHeight="1" x14ac:dyDescent="0.2">
      <c r="A58" s="144"/>
      <c r="B58" s="59" t="s">
        <v>171</v>
      </c>
      <c r="C58" s="55"/>
      <c r="D58" s="56" t="s">
        <v>26</v>
      </c>
      <c r="E58" s="57">
        <v>25</v>
      </c>
      <c r="F58" s="65"/>
      <c r="G58" s="66">
        <f t="shared" si="1"/>
        <v>0</v>
      </c>
      <c r="IS58" s="3"/>
      <c r="IT58" s="3"/>
      <c r="IU58"/>
    </row>
    <row r="59" spans="1:255" s="2" customFormat="1" ht="17.25" customHeight="1" x14ac:dyDescent="0.2">
      <c r="A59" s="141" t="s">
        <v>183</v>
      </c>
      <c r="B59" s="145" t="s">
        <v>90</v>
      </c>
      <c r="C59" s="145"/>
      <c r="D59" s="145"/>
      <c r="E59" s="145"/>
      <c r="F59" s="145"/>
      <c r="G59" s="145"/>
      <c r="IS59" s="3"/>
      <c r="IT59" s="3"/>
      <c r="IU59"/>
    </row>
    <row r="60" spans="1:255" s="2" customFormat="1" ht="17.25" customHeight="1" x14ac:dyDescent="0.2">
      <c r="A60" s="141"/>
      <c r="B60" s="59" t="s">
        <v>97</v>
      </c>
      <c r="C60" s="59" t="s">
        <v>176</v>
      </c>
      <c r="D60" s="56" t="s">
        <v>26</v>
      </c>
      <c r="E60" s="57">
        <v>1</v>
      </c>
      <c r="F60" s="65"/>
      <c r="G60" s="66">
        <f t="shared" si="1"/>
        <v>0</v>
      </c>
      <c r="IS60" s="3"/>
      <c r="IT60" s="3"/>
      <c r="IU60"/>
    </row>
    <row r="61" spans="1:255" s="2" customFormat="1" ht="17.25" customHeight="1" x14ac:dyDescent="0.2">
      <c r="A61" s="141"/>
      <c r="B61" s="59" t="s">
        <v>91</v>
      </c>
      <c r="C61" s="59" t="s">
        <v>176</v>
      </c>
      <c r="D61" s="56" t="s">
        <v>26</v>
      </c>
      <c r="E61" s="57">
        <v>3</v>
      </c>
      <c r="F61" s="65"/>
      <c r="G61" s="66">
        <f t="shared" si="1"/>
        <v>0</v>
      </c>
      <c r="IS61" s="3"/>
      <c r="IT61" s="3"/>
      <c r="IU61"/>
    </row>
    <row r="62" spans="1:255" s="2" customFormat="1" ht="17.25" customHeight="1" x14ac:dyDescent="0.2">
      <c r="A62" s="141"/>
      <c r="B62" s="59" t="s">
        <v>92</v>
      </c>
      <c r="C62" s="96"/>
      <c r="D62" s="56" t="s">
        <v>31</v>
      </c>
      <c r="E62" s="57">
        <v>1</v>
      </c>
      <c r="F62" s="65"/>
      <c r="G62" s="66">
        <f t="shared" si="1"/>
        <v>0</v>
      </c>
      <c r="IS62" s="3"/>
      <c r="IT62" s="3"/>
      <c r="IU62"/>
    </row>
    <row r="63" spans="1:255" s="2" customFormat="1" ht="17.25" customHeight="1" x14ac:dyDescent="0.2">
      <c r="A63" s="73" t="s">
        <v>184</v>
      </c>
      <c r="B63" s="146" t="s">
        <v>98</v>
      </c>
      <c r="C63" s="146"/>
      <c r="D63" s="56" t="s">
        <v>31</v>
      </c>
      <c r="E63" s="57">
        <v>1</v>
      </c>
      <c r="F63" s="65"/>
      <c r="G63" s="66">
        <f t="shared" si="1"/>
        <v>0</v>
      </c>
      <c r="IS63" s="3"/>
      <c r="IT63" s="3"/>
      <c r="IU63"/>
    </row>
    <row r="64" spans="1:255" s="2" customFormat="1" ht="17.25" customHeight="1" x14ac:dyDescent="0.2">
      <c r="A64" s="73" t="s">
        <v>73</v>
      </c>
      <c r="B64" s="145" t="s">
        <v>185</v>
      </c>
      <c r="C64" s="145"/>
      <c r="D64" s="145"/>
      <c r="E64" s="145"/>
      <c r="F64" s="145"/>
      <c r="G64" s="145"/>
      <c r="IS64" s="3"/>
      <c r="IT64" s="3"/>
      <c r="IU64"/>
    </row>
    <row r="65" spans="1:255" s="2" customFormat="1" ht="17.25" customHeight="1" x14ac:dyDescent="0.2">
      <c r="A65" s="73" t="s">
        <v>186</v>
      </c>
      <c r="B65" s="145" t="s">
        <v>205</v>
      </c>
      <c r="C65" s="145" t="s">
        <v>33</v>
      </c>
      <c r="D65" s="145"/>
      <c r="E65" s="145"/>
      <c r="F65" s="145"/>
      <c r="G65" s="145"/>
      <c r="IS65" s="3"/>
      <c r="IT65" s="3"/>
      <c r="IU65"/>
    </row>
    <row r="66" spans="1:255" s="2" customFormat="1" ht="17.25" customHeight="1" x14ac:dyDescent="0.2">
      <c r="A66" s="73" t="s">
        <v>187</v>
      </c>
      <c r="B66" s="147" t="s">
        <v>204</v>
      </c>
      <c r="C66" s="147"/>
      <c r="D66" s="147"/>
      <c r="E66" s="147"/>
      <c r="F66" s="147"/>
      <c r="G66" s="147"/>
      <c r="IS66" s="3"/>
      <c r="IT66" s="3"/>
      <c r="IU66"/>
    </row>
    <row r="67" spans="1:255" s="2" customFormat="1" ht="17.25" customHeight="1" x14ac:dyDescent="0.2">
      <c r="A67" s="140" t="s">
        <v>188</v>
      </c>
      <c r="B67" s="98" t="s">
        <v>44</v>
      </c>
      <c r="C67" s="99"/>
      <c r="D67" s="99"/>
      <c r="E67" s="99"/>
      <c r="F67" s="99"/>
      <c r="G67" s="100"/>
      <c r="IS67" s="3"/>
      <c r="IT67" s="3"/>
      <c r="IU67"/>
    </row>
    <row r="68" spans="1:255" s="2" customFormat="1" ht="17.25" customHeight="1" x14ac:dyDescent="0.2">
      <c r="A68" s="141"/>
      <c r="B68" s="59" t="s">
        <v>28</v>
      </c>
      <c r="C68" s="59" t="s">
        <v>104</v>
      </c>
      <c r="D68" s="56" t="s">
        <v>26</v>
      </c>
      <c r="E68" s="57">
        <v>1</v>
      </c>
      <c r="F68" s="65"/>
      <c r="G68" s="66">
        <f t="shared" ref="G68:G90" si="4">F68*E68</f>
        <v>0</v>
      </c>
      <c r="IS68" s="3"/>
      <c r="IT68" s="3"/>
      <c r="IU68"/>
    </row>
    <row r="69" spans="1:255" s="33" customFormat="1" ht="17.25" customHeight="1" x14ac:dyDescent="0.2">
      <c r="A69" s="141"/>
      <c r="B69" s="59" t="s">
        <v>105</v>
      </c>
      <c r="C69" s="55"/>
      <c r="D69" s="56" t="s">
        <v>29</v>
      </c>
      <c r="E69" s="57" t="s">
        <v>16</v>
      </c>
      <c r="F69" s="101"/>
      <c r="G69" s="66"/>
      <c r="IS69" s="34"/>
      <c r="IT69" s="34"/>
      <c r="IU69" s="35"/>
    </row>
    <row r="70" spans="1:255" s="2" customFormat="1" ht="17.25" customHeight="1" x14ac:dyDescent="0.2">
      <c r="A70" s="141"/>
      <c r="B70" s="59" t="s">
        <v>106</v>
      </c>
      <c r="C70" s="55"/>
      <c r="D70" s="56" t="s">
        <v>26</v>
      </c>
      <c r="E70" s="57">
        <v>2</v>
      </c>
      <c r="F70" s="65"/>
      <c r="G70" s="66">
        <f t="shared" si="4"/>
        <v>0</v>
      </c>
      <c r="IS70" s="3"/>
      <c r="IT70" s="3"/>
      <c r="IU70"/>
    </row>
    <row r="71" spans="1:255" s="2" customFormat="1" ht="17.25" customHeight="1" x14ac:dyDescent="0.2">
      <c r="A71" s="141"/>
      <c r="B71" s="59" t="s">
        <v>107</v>
      </c>
      <c r="C71" s="55"/>
      <c r="D71" s="56" t="s">
        <v>26</v>
      </c>
      <c r="E71" s="57">
        <v>4</v>
      </c>
      <c r="F71" s="65"/>
      <c r="G71" s="66">
        <f t="shared" si="4"/>
        <v>0</v>
      </c>
      <c r="IS71" s="3"/>
      <c r="IT71" s="3"/>
      <c r="IU71"/>
    </row>
    <row r="72" spans="1:255" s="2" customFormat="1" ht="17.25" customHeight="1" x14ac:dyDescent="0.2">
      <c r="A72" s="141"/>
      <c r="B72" s="102" t="s">
        <v>30</v>
      </c>
      <c r="C72" s="76"/>
      <c r="D72" s="77" t="s">
        <v>31</v>
      </c>
      <c r="E72" s="78">
        <v>1</v>
      </c>
      <c r="F72" s="79"/>
      <c r="G72" s="80">
        <f t="shared" si="4"/>
        <v>0</v>
      </c>
      <c r="IS72" s="3"/>
      <c r="IT72" s="3"/>
      <c r="IU72"/>
    </row>
    <row r="73" spans="1:255" s="2" customFormat="1" ht="17.25" customHeight="1" x14ac:dyDescent="0.2">
      <c r="A73" s="140" t="s">
        <v>189</v>
      </c>
      <c r="B73" s="154" t="s">
        <v>202</v>
      </c>
      <c r="C73" s="155"/>
      <c r="D73" s="91"/>
      <c r="E73" s="88"/>
      <c r="F73" s="89"/>
      <c r="G73" s="90"/>
      <c r="IS73" s="3"/>
      <c r="IT73" s="3"/>
      <c r="IU73"/>
    </row>
    <row r="74" spans="1:255" s="2" customFormat="1" ht="17.25" customHeight="1" x14ac:dyDescent="0.2">
      <c r="A74" s="141"/>
      <c r="B74" s="103" t="s">
        <v>32</v>
      </c>
      <c r="C74" s="82"/>
      <c r="D74" s="83" t="s">
        <v>26</v>
      </c>
      <c r="E74" s="84">
        <v>2</v>
      </c>
      <c r="F74" s="85"/>
      <c r="G74" s="86">
        <f t="shared" si="4"/>
        <v>0</v>
      </c>
      <c r="IS74" s="3"/>
      <c r="IT74" s="3"/>
      <c r="IU74"/>
    </row>
    <row r="75" spans="1:255" s="2" customFormat="1" ht="17.25" customHeight="1" x14ac:dyDescent="0.2">
      <c r="A75" s="141"/>
      <c r="B75" s="68" t="s">
        <v>108</v>
      </c>
      <c r="C75" s="55"/>
      <c r="D75" s="56" t="s">
        <v>26</v>
      </c>
      <c r="E75" s="57">
        <v>3</v>
      </c>
      <c r="F75" s="65"/>
      <c r="G75" s="66">
        <f t="shared" si="4"/>
        <v>0</v>
      </c>
      <c r="IS75" s="3"/>
      <c r="IT75" s="3"/>
      <c r="IU75"/>
    </row>
    <row r="76" spans="1:255" s="2" customFormat="1" ht="17.25" customHeight="1" x14ac:dyDescent="0.2">
      <c r="A76" s="141"/>
      <c r="B76" s="68" t="s">
        <v>109</v>
      </c>
      <c r="C76" s="55"/>
      <c r="D76" s="56" t="s">
        <v>22</v>
      </c>
      <c r="E76" s="57">
        <v>16</v>
      </c>
      <c r="F76" s="65"/>
      <c r="G76" s="66">
        <f t="shared" si="4"/>
        <v>0</v>
      </c>
      <c r="IS76" s="3"/>
      <c r="IT76" s="3"/>
      <c r="IU76"/>
    </row>
    <row r="77" spans="1:255" s="2" customFormat="1" ht="17.25" customHeight="1" x14ac:dyDescent="0.2">
      <c r="A77" s="141"/>
      <c r="B77" s="68" t="s">
        <v>110</v>
      </c>
      <c r="C77" s="55"/>
      <c r="D77" s="56" t="s">
        <v>22</v>
      </c>
      <c r="E77" s="57">
        <v>10</v>
      </c>
      <c r="F77" s="65"/>
      <c r="G77" s="66">
        <f t="shared" si="4"/>
        <v>0</v>
      </c>
      <c r="IS77" s="3"/>
      <c r="IT77" s="3"/>
      <c r="IU77"/>
    </row>
    <row r="78" spans="1:255" s="2" customFormat="1" ht="17.25" customHeight="1" x14ac:dyDescent="0.2">
      <c r="A78" s="141"/>
      <c r="B78" s="68" t="s">
        <v>111</v>
      </c>
      <c r="C78" s="55"/>
      <c r="D78" s="56" t="s">
        <v>22</v>
      </c>
      <c r="E78" s="57">
        <v>12</v>
      </c>
      <c r="F78" s="65"/>
      <c r="G78" s="66">
        <f t="shared" si="4"/>
        <v>0</v>
      </c>
      <c r="IS78" s="3"/>
      <c r="IT78" s="3"/>
      <c r="IU78"/>
    </row>
    <row r="79" spans="1:255" s="2" customFormat="1" ht="17.25" customHeight="1" x14ac:dyDescent="0.2">
      <c r="A79" s="141"/>
      <c r="B79" s="68" t="s">
        <v>100</v>
      </c>
      <c r="C79" s="55"/>
      <c r="D79" s="56" t="s">
        <v>22</v>
      </c>
      <c r="E79" s="57">
        <f>5+45</f>
        <v>50</v>
      </c>
      <c r="F79" s="65"/>
      <c r="G79" s="66">
        <f t="shared" si="4"/>
        <v>0</v>
      </c>
      <c r="IS79" s="3"/>
      <c r="IT79" s="3"/>
      <c r="IU79"/>
    </row>
    <row r="80" spans="1:255" s="2" customFormat="1" ht="17.25" customHeight="1" x14ac:dyDescent="0.2">
      <c r="A80" s="141"/>
      <c r="B80" s="68" t="s">
        <v>112</v>
      </c>
      <c r="C80" s="55"/>
      <c r="D80" s="56" t="s">
        <v>172</v>
      </c>
      <c r="E80" s="57">
        <v>230</v>
      </c>
      <c r="F80" s="65"/>
      <c r="G80" s="66">
        <f t="shared" si="4"/>
        <v>0</v>
      </c>
      <c r="IS80" s="3"/>
      <c r="IT80" s="3"/>
      <c r="IU80"/>
    </row>
    <row r="81" spans="1:255" s="2" customFormat="1" ht="17.25" customHeight="1" x14ac:dyDescent="0.2">
      <c r="A81" s="141"/>
      <c r="B81" s="68" t="s">
        <v>101</v>
      </c>
      <c r="C81" s="55"/>
      <c r="D81" s="56" t="s">
        <v>172</v>
      </c>
      <c r="E81" s="57">
        <v>80</v>
      </c>
      <c r="F81" s="65"/>
      <c r="G81" s="66">
        <f t="shared" si="4"/>
        <v>0</v>
      </c>
      <c r="IS81" s="3"/>
      <c r="IT81" s="3"/>
      <c r="IU81"/>
    </row>
    <row r="82" spans="1:255" s="2" customFormat="1" ht="17.25" customHeight="1" x14ac:dyDescent="0.2">
      <c r="A82" s="141"/>
      <c r="B82" s="68" t="s">
        <v>102</v>
      </c>
      <c r="C82" s="55"/>
      <c r="D82" s="56" t="s">
        <v>172</v>
      </c>
      <c r="E82" s="57">
        <v>340</v>
      </c>
      <c r="F82" s="65"/>
      <c r="G82" s="66">
        <f t="shared" si="4"/>
        <v>0</v>
      </c>
      <c r="IS82" s="3"/>
      <c r="IT82" s="3"/>
      <c r="IU82"/>
    </row>
    <row r="83" spans="1:255" s="2" customFormat="1" ht="17.25" customHeight="1" x14ac:dyDescent="0.2">
      <c r="A83" s="141"/>
      <c r="B83" s="68" t="s">
        <v>103</v>
      </c>
      <c r="C83" s="55"/>
      <c r="D83" s="56" t="s">
        <v>172</v>
      </c>
      <c r="E83" s="57">
        <v>70</v>
      </c>
      <c r="F83" s="65"/>
      <c r="G83" s="66">
        <f t="shared" si="4"/>
        <v>0</v>
      </c>
      <c r="IS83" s="3"/>
      <c r="IT83" s="3"/>
      <c r="IU83"/>
    </row>
    <row r="84" spans="1:255" s="2" customFormat="1" ht="17.25" customHeight="1" x14ac:dyDescent="0.2">
      <c r="A84" s="141"/>
      <c r="B84" s="75" t="s">
        <v>34</v>
      </c>
      <c r="C84" s="76"/>
      <c r="D84" s="77" t="s">
        <v>25</v>
      </c>
      <c r="E84" s="78">
        <f>60+100</f>
        <v>160</v>
      </c>
      <c r="F84" s="79"/>
      <c r="G84" s="80">
        <f t="shared" si="4"/>
        <v>0</v>
      </c>
      <c r="IS84" s="3"/>
      <c r="IT84" s="3"/>
      <c r="IU84"/>
    </row>
    <row r="85" spans="1:255" s="2" customFormat="1" ht="17.25" customHeight="1" x14ac:dyDescent="0.2">
      <c r="A85" s="142" t="s">
        <v>190</v>
      </c>
      <c r="B85" s="105" t="s">
        <v>203</v>
      </c>
      <c r="C85" s="104"/>
      <c r="D85" s="91"/>
      <c r="E85" s="88"/>
      <c r="F85" s="89"/>
      <c r="G85" s="90"/>
      <c r="IS85" s="3"/>
      <c r="IT85" s="3"/>
      <c r="IU85"/>
    </row>
    <row r="86" spans="1:255" s="2" customFormat="1" ht="17.25" customHeight="1" x14ac:dyDescent="0.2">
      <c r="A86" s="143"/>
      <c r="B86" s="81" t="s">
        <v>113</v>
      </c>
      <c r="C86" s="82"/>
      <c r="D86" s="83" t="s">
        <v>26</v>
      </c>
      <c r="E86" s="84">
        <f>6+2</f>
        <v>8</v>
      </c>
      <c r="F86" s="85"/>
      <c r="G86" s="86">
        <f t="shared" si="4"/>
        <v>0</v>
      </c>
      <c r="IS86" s="3"/>
      <c r="IT86" s="3"/>
      <c r="IU86"/>
    </row>
    <row r="87" spans="1:255" s="2" customFormat="1" ht="17.25" customHeight="1" x14ac:dyDescent="0.2">
      <c r="A87" s="143"/>
      <c r="B87" s="59" t="s">
        <v>35</v>
      </c>
      <c r="C87" s="55"/>
      <c r="D87" s="56" t="s">
        <v>26</v>
      </c>
      <c r="E87" s="57">
        <f>1+2</f>
        <v>3</v>
      </c>
      <c r="F87" s="65"/>
      <c r="G87" s="66">
        <f t="shared" si="4"/>
        <v>0</v>
      </c>
      <c r="IS87" s="3"/>
      <c r="IT87" s="3"/>
      <c r="IU87"/>
    </row>
    <row r="88" spans="1:255" s="2" customFormat="1" ht="17.25" customHeight="1" x14ac:dyDescent="0.2">
      <c r="A88" s="143"/>
      <c r="B88" s="59" t="s">
        <v>36</v>
      </c>
      <c r="C88" s="55"/>
      <c r="D88" s="56" t="s">
        <v>26</v>
      </c>
      <c r="E88" s="57">
        <f>2+1</f>
        <v>3</v>
      </c>
      <c r="F88" s="65"/>
      <c r="G88" s="66">
        <f t="shared" si="4"/>
        <v>0</v>
      </c>
      <c r="IS88" s="3"/>
      <c r="IT88" s="3"/>
      <c r="IU88"/>
    </row>
    <row r="89" spans="1:255" s="2" customFormat="1" ht="17.25" customHeight="1" x14ac:dyDescent="0.2">
      <c r="A89" s="143"/>
      <c r="B89" s="59" t="s">
        <v>114</v>
      </c>
      <c r="C89" s="55"/>
      <c r="D89" s="56" t="s">
        <v>26</v>
      </c>
      <c r="E89" s="57">
        <v>2</v>
      </c>
      <c r="F89" s="65"/>
      <c r="G89" s="66">
        <f t="shared" si="4"/>
        <v>0</v>
      </c>
      <c r="IS89" s="3"/>
      <c r="IT89" s="3"/>
      <c r="IU89"/>
    </row>
    <row r="90" spans="1:255" s="2" customFormat="1" ht="17.25" customHeight="1" x14ac:dyDescent="0.2">
      <c r="A90" s="144"/>
      <c r="B90" s="59" t="s">
        <v>37</v>
      </c>
      <c r="C90" s="55"/>
      <c r="D90" s="56" t="s">
        <v>31</v>
      </c>
      <c r="E90" s="57">
        <v>1</v>
      </c>
      <c r="F90" s="65"/>
      <c r="G90" s="66">
        <f t="shared" si="4"/>
        <v>0</v>
      </c>
      <c r="IS90" s="3"/>
      <c r="IT90" s="3"/>
      <c r="IU90"/>
    </row>
    <row r="91" spans="1:255" s="2" customFormat="1" ht="17.25" customHeight="1" x14ac:dyDescent="0.2">
      <c r="A91" s="73" t="s">
        <v>72</v>
      </c>
      <c r="B91" s="106" t="s">
        <v>99</v>
      </c>
      <c r="C91" s="55"/>
      <c r="D91" s="56" t="s">
        <v>31</v>
      </c>
      <c r="E91" s="57">
        <v>1</v>
      </c>
      <c r="F91" s="65"/>
      <c r="G91" s="66">
        <f>F91*E91</f>
        <v>0</v>
      </c>
      <c r="IS91" s="3"/>
      <c r="IT91" s="3"/>
      <c r="IU91"/>
    </row>
    <row r="92" spans="1:255" ht="24" customHeight="1" x14ac:dyDescent="0.2">
      <c r="A92" s="164" t="s">
        <v>12</v>
      </c>
      <c r="B92" s="165"/>
      <c r="C92" s="165"/>
      <c r="D92" s="165"/>
      <c r="E92" s="166"/>
      <c r="F92" s="18"/>
      <c r="G92" s="40">
        <f>SUM(G15:G90)</f>
        <v>0</v>
      </c>
    </row>
    <row r="93" spans="1:255" s="136" customFormat="1" ht="21.75" customHeight="1" x14ac:dyDescent="0.2">
      <c r="A93" s="19"/>
      <c r="B93" s="128"/>
      <c r="C93" s="129"/>
      <c r="D93" s="130"/>
      <c r="E93" s="131"/>
      <c r="F93" s="132"/>
      <c r="G93" s="133"/>
      <c r="H93" s="134"/>
      <c r="I93" s="134"/>
      <c r="J93" s="134"/>
      <c r="K93" s="134"/>
      <c r="L93" s="134"/>
      <c r="M93" s="134"/>
      <c r="N93" s="134"/>
      <c r="O93" s="134"/>
      <c r="P93" s="134"/>
      <c r="Q93" s="134"/>
      <c r="R93" s="134"/>
      <c r="S93" s="134"/>
      <c r="T93" s="134"/>
      <c r="U93" s="134"/>
      <c r="V93" s="134"/>
      <c r="W93" s="134"/>
      <c r="X93" s="134"/>
      <c r="Y93" s="134"/>
      <c r="Z93" s="134"/>
      <c r="AA93" s="134"/>
      <c r="AB93" s="134"/>
      <c r="AC93" s="134"/>
      <c r="AD93" s="134"/>
      <c r="AE93" s="134"/>
      <c r="AF93" s="134"/>
      <c r="AG93" s="134"/>
      <c r="AH93" s="134"/>
      <c r="AI93" s="134"/>
      <c r="AJ93" s="134"/>
      <c r="AK93" s="134"/>
      <c r="AL93" s="134"/>
      <c r="AM93" s="134"/>
      <c r="AN93" s="134"/>
      <c r="AO93" s="134"/>
      <c r="AP93" s="134"/>
      <c r="AQ93" s="134"/>
      <c r="AR93" s="134"/>
      <c r="AS93" s="134"/>
      <c r="AT93" s="134"/>
      <c r="AU93" s="134"/>
      <c r="AV93" s="134"/>
      <c r="AW93" s="134"/>
      <c r="AX93" s="134"/>
      <c r="AY93" s="134"/>
      <c r="AZ93" s="134"/>
      <c r="BA93" s="134"/>
      <c r="BB93" s="134"/>
      <c r="BC93" s="134"/>
      <c r="BD93" s="134"/>
      <c r="BE93" s="134"/>
      <c r="BF93" s="134"/>
      <c r="BG93" s="134"/>
      <c r="BH93" s="134"/>
      <c r="BI93" s="134"/>
      <c r="BJ93" s="134"/>
      <c r="BK93" s="134"/>
      <c r="BL93" s="134"/>
      <c r="BM93" s="134"/>
      <c r="BN93" s="134"/>
      <c r="BO93" s="134"/>
      <c r="BP93" s="134"/>
      <c r="BQ93" s="134"/>
      <c r="BR93" s="134"/>
      <c r="BS93" s="134"/>
      <c r="BT93" s="134"/>
      <c r="BU93" s="134"/>
      <c r="BV93" s="134"/>
      <c r="BW93" s="134"/>
      <c r="BX93" s="134"/>
      <c r="BY93" s="134"/>
      <c r="BZ93" s="134"/>
      <c r="CA93" s="134"/>
      <c r="CB93" s="134"/>
      <c r="CC93" s="134"/>
      <c r="CD93" s="134"/>
      <c r="CE93" s="134"/>
      <c r="CF93" s="134"/>
      <c r="CG93" s="134"/>
      <c r="CH93" s="134"/>
      <c r="CI93" s="134"/>
      <c r="CJ93" s="134"/>
      <c r="CK93" s="134"/>
      <c r="CL93" s="134"/>
      <c r="CM93" s="134"/>
      <c r="CN93" s="134"/>
      <c r="CO93" s="134"/>
      <c r="CP93" s="134"/>
      <c r="CQ93" s="134"/>
      <c r="CR93" s="134"/>
      <c r="CS93" s="134"/>
      <c r="CT93" s="134"/>
      <c r="CU93" s="134"/>
      <c r="CV93" s="134"/>
      <c r="CW93" s="134"/>
      <c r="CX93" s="134"/>
      <c r="CY93" s="134"/>
      <c r="CZ93" s="134"/>
      <c r="DA93" s="134"/>
      <c r="DB93" s="134"/>
      <c r="DC93" s="134"/>
      <c r="DD93" s="134"/>
      <c r="DE93" s="134"/>
      <c r="DF93" s="134"/>
      <c r="DG93" s="134"/>
      <c r="DH93" s="134"/>
      <c r="DI93" s="134"/>
      <c r="DJ93" s="134"/>
      <c r="DK93" s="134"/>
      <c r="DL93" s="134"/>
      <c r="DM93" s="134"/>
      <c r="DN93" s="134"/>
      <c r="DO93" s="134"/>
      <c r="DP93" s="134"/>
      <c r="DQ93" s="134"/>
      <c r="DR93" s="134"/>
      <c r="DS93" s="134"/>
      <c r="DT93" s="134"/>
      <c r="DU93" s="134"/>
      <c r="DV93" s="134"/>
      <c r="DW93" s="134"/>
      <c r="DX93" s="134"/>
      <c r="DY93" s="134"/>
      <c r="DZ93" s="134"/>
      <c r="EA93" s="134"/>
      <c r="EB93" s="134"/>
      <c r="EC93" s="134"/>
      <c r="ED93" s="134"/>
      <c r="EE93" s="134"/>
      <c r="EF93" s="134"/>
      <c r="EG93" s="134"/>
      <c r="EH93" s="134"/>
      <c r="EI93" s="134"/>
      <c r="EJ93" s="134"/>
      <c r="EK93" s="134"/>
      <c r="EL93" s="134"/>
      <c r="EM93" s="134"/>
      <c r="EN93" s="134"/>
      <c r="EO93" s="134"/>
      <c r="EP93" s="134"/>
      <c r="EQ93" s="134"/>
      <c r="ER93" s="134"/>
      <c r="ES93" s="134"/>
      <c r="ET93" s="134"/>
      <c r="EU93" s="134"/>
      <c r="EV93" s="134"/>
      <c r="EW93" s="134"/>
      <c r="EX93" s="134"/>
      <c r="EY93" s="134"/>
      <c r="EZ93" s="134"/>
      <c r="FA93" s="134"/>
      <c r="FB93" s="134"/>
      <c r="FC93" s="134"/>
      <c r="FD93" s="134"/>
      <c r="FE93" s="134"/>
      <c r="FF93" s="134"/>
      <c r="FG93" s="134"/>
      <c r="FH93" s="134"/>
      <c r="FI93" s="134"/>
      <c r="FJ93" s="134"/>
      <c r="FK93" s="134"/>
      <c r="FL93" s="134"/>
      <c r="FM93" s="134"/>
      <c r="FN93" s="134"/>
      <c r="FO93" s="134"/>
      <c r="FP93" s="134"/>
      <c r="FQ93" s="134"/>
      <c r="FR93" s="134"/>
      <c r="FS93" s="134"/>
      <c r="FT93" s="134"/>
      <c r="FU93" s="134"/>
      <c r="FV93" s="134"/>
      <c r="FW93" s="134"/>
      <c r="FX93" s="134"/>
      <c r="FY93" s="134"/>
      <c r="FZ93" s="134"/>
      <c r="GA93" s="134"/>
      <c r="GB93" s="134"/>
      <c r="GC93" s="134"/>
      <c r="GD93" s="134"/>
      <c r="GE93" s="134"/>
      <c r="GF93" s="134"/>
      <c r="GG93" s="134"/>
      <c r="GH93" s="134"/>
      <c r="GI93" s="134"/>
      <c r="GJ93" s="134"/>
      <c r="GK93" s="134"/>
      <c r="GL93" s="134"/>
      <c r="GM93" s="134"/>
      <c r="GN93" s="134"/>
      <c r="GO93" s="134"/>
      <c r="GP93" s="134"/>
      <c r="GQ93" s="134"/>
      <c r="GR93" s="134"/>
      <c r="GS93" s="134"/>
      <c r="GT93" s="134"/>
      <c r="GU93" s="134"/>
      <c r="GV93" s="134"/>
      <c r="GW93" s="134"/>
      <c r="GX93" s="134"/>
      <c r="GY93" s="134"/>
      <c r="GZ93" s="134"/>
      <c r="HA93" s="134"/>
      <c r="HB93" s="134"/>
      <c r="HC93" s="134"/>
      <c r="HD93" s="134"/>
      <c r="HE93" s="134"/>
      <c r="HF93" s="134"/>
      <c r="HG93" s="134"/>
      <c r="HH93" s="134"/>
      <c r="HI93" s="134"/>
      <c r="HJ93" s="134"/>
      <c r="HK93" s="134"/>
      <c r="HL93" s="134"/>
      <c r="HM93" s="134"/>
      <c r="HN93" s="134"/>
      <c r="HO93" s="134"/>
      <c r="HP93" s="134"/>
      <c r="HQ93" s="134"/>
      <c r="HR93" s="134"/>
      <c r="HS93" s="134"/>
      <c r="HT93" s="134"/>
      <c r="HU93" s="134"/>
      <c r="HV93" s="134"/>
      <c r="HW93" s="134"/>
      <c r="HX93" s="134"/>
      <c r="HY93" s="134"/>
      <c r="HZ93" s="134"/>
      <c r="IA93" s="134"/>
      <c r="IB93" s="134"/>
      <c r="IC93" s="134"/>
      <c r="ID93" s="134"/>
      <c r="IE93" s="134"/>
      <c r="IF93" s="134"/>
      <c r="IG93" s="134"/>
      <c r="IH93" s="134"/>
      <c r="II93" s="134"/>
      <c r="IJ93" s="134"/>
      <c r="IK93" s="134"/>
      <c r="IL93" s="134"/>
      <c r="IM93" s="134"/>
      <c r="IN93" s="134"/>
      <c r="IO93" s="134"/>
      <c r="IP93" s="134"/>
      <c r="IQ93" s="134"/>
      <c r="IR93" s="134"/>
      <c r="IS93" s="135"/>
      <c r="IT93" s="135"/>
    </row>
    <row r="94" spans="1:255" s="8" customFormat="1" ht="21.75" customHeight="1" x14ac:dyDescent="0.25">
      <c r="A94" s="17" t="s">
        <v>15</v>
      </c>
      <c r="B94" s="168" t="s">
        <v>207</v>
      </c>
      <c r="C94" s="168"/>
      <c r="D94" s="168"/>
      <c r="E94" s="168"/>
      <c r="F94" s="168"/>
      <c r="G94" s="168"/>
      <c r="H94" s="16"/>
      <c r="IS94" s="9"/>
      <c r="IT94" s="9"/>
      <c r="IU94" s="9"/>
    </row>
    <row r="95" spans="1:255" s="2" customFormat="1" ht="15" x14ac:dyDescent="0.2">
      <c r="A95" s="142" t="s">
        <v>115</v>
      </c>
      <c r="B95" s="111" t="s">
        <v>116</v>
      </c>
      <c r="C95" s="112" t="s">
        <v>33</v>
      </c>
      <c r="D95" s="87"/>
      <c r="E95" s="88"/>
      <c r="F95" s="89"/>
      <c r="G95" s="113"/>
      <c r="IS95" s="3"/>
      <c r="IT95" s="3"/>
      <c r="IU95"/>
    </row>
    <row r="96" spans="1:255" s="2" customFormat="1" x14ac:dyDescent="0.2">
      <c r="A96" s="178"/>
      <c r="B96" s="81" t="s">
        <v>117</v>
      </c>
      <c r="C96" s="109"/>
      <c r="D96" s="83" t="s">
        <v>22</v>
      </c>
      <c r="E96" s="110">
        <v>26</v>
      </c>
      <c r="F96" s="85"/>
      <c r="G96" s="86">
        <f t="shared" ref="G96:G106" si="5">F96*E96</f>
        <v>0</v>
      </c>
      <c r="IS96" s="3"/>
      <c r="IT96" s="3"/>
      <c r="IU96"/>
    </row>
    <row r="97" spans="1:255" s="2" customFormat="1" x14ac:dyDescent="0.2">
      <c r="A97" s="178"/>
      <c r="B97" s="59" t="s">
        <v>118</v>
      </c>
      <c r="C97" s="107"/>
      <c r="D97" s="56" t="s">
        <v>172</v>
      </c>
      <c r="E97" s="108">
        <v>300</v>
      </c>
      <c r="F97" s="65"/>
      <c r="G97" s="66">
        <f t="shared" si="5"/>
        <v>0</v>
      </c>
      <c r="IS97" s="3"/>
      <c r="IT97" s="3"/>
      <c r="IU97"/>
    </row>
    <row r="98" spans="1:255" s="2" customFormat="1" x14ac:dyDescent="0.2">
      <c r="A98" s="178"/>
      <c r="B98" s="59" t="s">
        <v>119</v>
      </c>
      <c r="C98" s="107"/>
      <c r="D98" s="56" t="s">
        <v>172</v>
      </c>
      <c r="E98" s="108">
        <v>50</v>
      </c>
      <c r="F98" s="65"/>
      <c r="G98" s="66">
        <f t="shared" si="5"/>
        <v>0</v>
      </c>
      <c r="IS98" s="3"/>
      <c r="IT98" s="3"/>
      <c r="IU98"/>
    </row>
    <row r="99" spans="1:255" s="2" customFormat="1" x14ac:dyDescent="0.2">
      <c r="A99" s="178"/>
      <c r="B99" s="59" t="s">
        <v>34</v>
      </c>
      <c r="C99" s="107"/>
      <c r="D99" s="56" t="s">
        <v>25</v>
      </c>
      <c r="E99" s="108">
        <v>75</v>
      </c>
      <c r="F99" s="65"/>
      <c r="G99" s="66">
        <f t="shared" si="5"/>
        <v>0</v>
      </c>
      <c r="IS99" s="3"/>
      <c r="IT99" s="3"/>
      <c r="IU99"/>
    </row>
    <row r="100" spans="1:255" s="2" customFormat="1" x14ac:dyDescent="0.2">
      <c r="A100" s="178"/>
      <c r="B100" s="59" t="s">
        <v>120</v>
      </c>
      <c r="C100" s="107"/>
      <c r="D100" s="56" t="s">
        <v>26</v>
      </c>
      <c r="E100" s="57">
        <v>2</v>
      </c>
      <c r="F100" s="65"/>
      <c r="G100" s="66">
        <f t="shared" si="5"/>
        <v>0</v>
      </c>
      <c r="IS100" s="3"/>
      <c r="IT100" s="3"/>
      <c r="IU100"/>
    </row>
    <row r="101" spans="1:255" s="2" customFormat="1" x14ac:dyDescent="0.2">
      <c r="A101" s="178"/>
      <c r="B101" s="59" t="s">
        <v>121</v>
      </c>
      <c r="C101" s="107"/>
      <c r="D101" s="56" t="s">
        <v>26</v>
      </c>
      <c r="E101" s="57">
        <v>2</v>
      </c>
      <c r="F101" s="65"/>
      <c r="G101" s="66">
        <f t="shared" si="5"/>
        <v>0</v>
      </c>
      <c r="IS101" s="3"/>
      <c r="IT101" s="3"/>
      <c r="IU101"/>
    </row>
    <row r="102" spans="1:255" s="2" customFormat="1" x14ac:dyDescent="0.2">
      <c r="A102" s="178"/>
      <c r="B102" s="59" t="s">
        <v>37</v>
      </c>
      <c r="C102" s="107"/>
      <c r="D102" s="56" t="s">
        <v>31</v>
      </c>
      <c r="E102" s="57">
        <v>1</v>
      </c>
      <c r="F102" s="65"/>
      <c r="G102" s="66">
        <f t="shared" si="5"/>
        <v>0</v>
      </c>
      <c r="IS102" s="3"/>
      <c r="IT102" s="3"/>
      <c r="IU102"/>
    </row>
    <row r="103" spans="1:255" s="2" customFormat="1" x14ac:dyDescent="0.2">
      <c r="A103" s="178"/>
      <c r="B103" s="59" t="s">
        <v>122</v>
      </c>
      <c r="C103" s="107"/>
      <c r="D103" s="56" t="s">
        <v>26</v>
      </c>
      <c r="E103" s="57">
        <v>8</v>
      </c>
      <c r="F103" s="65"/>
      <c r="G103" s="66">
        <f t="shared" si="5"/>
        <v>0</v>
      </c>
      <c r="IS103" s="3"/>
      <c r="IT103" s="3"/>
      <c r="IU103"/>
    </row>
    <row r="104" spans="1:255" s="2" customFormat="1" x14ac:dyDescent="0.2">
      <c r="A104" s="178"/>
      <c r="B104" s="59" t="s">
        <v>123</v>
      </c>
      <c r="C104" s="107"/>
      <c r="D104" s="56" t="s">
        <v>26</v>
      </c>
      <c r="E104" s="57">
        <v>8</v>
      </c>
      <c r="F104" s="65"/>
      <c r="G104" s="66">
        <f t="shared" si="5"/>
        <v>0</v>
      </c>
      <c r="IS104" s="3"/>
      <c r="IT104" s="3"/>
      <c r="IU104"/>
    </row>
    <row r="105" spans="1:255" s="2" customFormat="1" x14ac:dyDescent="0.2">
      <c r="A105" s="178"/>
      <c r="B105" s="59" t="s">
        <v>38</v>
      </c>
      <c r="C105" s="107"/>
      <c r="D105" s="56" t="s">
        <v>26</v>
      </c>
      <c r="E105" s="57">
        <v>2</v>
      </c>
      <c r="F105" s="65"/>
      <c r="G105" s="66">
        <f t="shared" si="5"/>
        <v>0</v>
      </c>
      <c r="IS105" s="3"/>
      <c r="IT105" s="3"/>
      <c r="IU105"/>
    </row>
    <row r="106" spans="1:255" s="2" customFormat="1" x14ac:dyDescent="0.2">
      <c r="A106" s="179"/>
      <c r="B106" s="59" t="s">
        <v>39</v>
      </c>
      <c r="C106" s="107"/>
      <c r="D106" s="56" t="s">
        <v>26</v>
      </c>
      <c r="E106" s="57">
        <v>2</v>
      </c>
      <c r="F106" s="65"/>
      <c r="G106" s="66">
        <f t="shared" si="5"/>
        <v>0</v>
      </c>
      <c r="IS106" s="3"/>
      <c r="IT106" s="3"/>
      <c r="IU106"/>
    </row>
    <row r="107" spans="1:255" ht="24" customHeight="1" x14ac:dyDescent="0.2">
      <c r="A107" s="164" t="s">
        <v>12</v>
      </c>
      <c r="B107" s="165"/>
      <c r="C107" s="165"/>
      <c r="D107" s="165"/>
      <c r="E107" s="166"/>
      <c r="F107" s="18"/>
      <c r="G107" s="40">
        <f>SUM(G96:G106)</f>
        <v>0</v>
      </c>
    </row>
    <row r="108" spans="1:255" s="2" customFormat="1" x14ac:dyDescent="0.2">
      <c r="A108" s="36"/>
      <c r="B108" s="37"/>
      <c r="C108" s="38"/>
      <c r="D108" s="22"/>
      <c r="E108" s="23"/>
      <c r="F108" s="39"/>
      <c r="G108" s="39"/>
      <c r="IS108" s="3"/>
      <c r="IT108" s="3"/>
      <c r="IU108"/>
    </row>
    <row r="109" spans="1:255" s="8" customFormat="1" ht="21.75" customHeight="1" x14ac:dyDescent="0.25">
      <c r="A109" s="175" t="s">
        <v>124</v>
      </c>
      <c r="B109" s="163" t="s">
        <v>208</v>
      </c>
      <c r="C109" s="163"/>
      <c r="D109" s="163"/>
      <c r="E109" s="163"/>
      <c r="F109" s="163"/>
      <c r="G109" s="163"/>
      <c r="H109" s="16"/>
      <c r="IS109" s="9"/>
      <c r="IT109" s="9"/>
      <c r="IU109" s="9"/>
    </row>
    <row r="110" spans="1:255" s="2" customFormat="1" x14ac:dyDescent="0.2">
      <c r="A110" s="176"/>
      <c r="B110" s="114" t="s">
        <v>53</v>
      </c>
      <c r="C110" s="107"/>
      <c r="D110" s="115" t="s">
        <v>31</v>
      </c>
      <c r="E110" s="57">
        <v>1</v>
      </c>
      <c r="F110" s="65"/>
      <c r="G110" s="66">
        <f t="shared" ref="G110:G126" si="6">F110*E110</f>
        <v>0</v>
      </c>
      <c r="IS110" s="3"/>
      <c r="IT110" s="3"/>
      <c r="IU110"/>
    </row>
    <row r="111" spans="1:255" s="2" customFormat="1" x14ac:dyDescent="0.2">
      <c r="A111" s="176"/>
      <c r="B111" s="114" t="s">
        <v>54</v>
      </c>
      <c r="C111" s="107"/>
      <c r="D111" s="115" t="s">
        <v>31</v>
      </c>
      <c r="E111" s="57">
        <v>2</v>
      </c>
      <c r="F111" s="65"/>
      <c r="G111" s="66">
        <f t="shared" si="6"/>
        <v>0</v>
      </c>
      <c r="IS111" s="3"/>
      <c r="IT111" s="3"/>
      <c r="IU111"/>
    </row>
    <row r="112" spans="1:255" s="2" customFormat="1" x14ac:dyDescent="0.2">
      <c r="A112" s="176"/>
      <c r="B112" s="116" t="s">
        <v>127</v>
      </c>
      <c r="C112" s="117"/>
      <c r="D112" s="118" t="s">
        <v>22</v>
      </c>
      <c r="E112" s="108">
        <v>14</v>
      </c>
      <c r="F112" s="65"/>
      <c r="G112" s="66">
        <f t="shared" si="6"/>
        <v>0</v>
      </c>
      <c r="IS112" s="3"/>
      <c r="IT112" s="3"/>
      <c r="IU112"/>
    </row>
    <row r="113" spans="1:255" s="2" customFormat="1" x14ac:dyDescent="0.2">
      <c r="A113" s="176"/>
      <c r="B113" s="116" t="s">
        <v>128</v>
      </c>
      <c r="C113" s="117"/>
      <c r="D113" s="118" t="s">
        <v>22</v>
      </c>
      <c r="E113" s="108">
        <v>8</v>
      </c>
      <c r="F113" s="65"/>
      <c r="G113" s="66">
        <f t="shared" si="6"/>
        <v>0</v>
      </c>
      <c r="IS113" s="3"/>
      <c r="IT113" s="3"/>
      <c r="IU113"/>
    </row>
    <row r="114" spans="1:255" s="2" customFormat="1" x14ac:dyDescent="0.2">
      <c r="A114" s="176"/>
      <c r="B114" s="116" t="s">
        <v>125</v>
      </c>
      <c r="C114" s="117"/>
      <c r="D114" s="118" t="s">
        <v>25</v>
      </c>
      <c r="E114" s="108">
        <v>6</v>
      </c>
      <c r="F114" s="65"/>
      <c r="G114" s="66">
        <f t="shared" si="6"/>
        <v>0</v>
      </c>
      <c r="IS114" s="3"/>
      <c r="IT114" s="3"/>
      <c r="IU114"/>
    </row>
    <row r="115" spans="1:255" s="2" customFormat="1" x14ac:dyDescent="0.2">
      <c r="A115" s="176"/>
      <c r="B115" s="114" t="s">
        <v>126</v>
      </c>
      <c r="C115" s="107"/>
      <c r="D115" s="115" t="s">
        <v>22</v>
      </c>
      <c r="E115" s="57">
        <v>14</v>
      </c>
      <c r="F115" s="65"/>
      <c r="G115" s="66">
        <f t="shared" si="6"/>
        <v>0</v>
      </c>
      <c r="IS115" s="3"/>
      <c r="IT115" s="3"/>
      <c r="IU115"/>
    </row>
    <row r="116" spans="1:255" s="2" customFormat="1" x14ac:dyDescent="0.2">
      <c r="A116" s="176"/>
      <c r="B116" s="114" t="s">
        <v>45</v>
      </c>
      <c r="C116" s="107"/>
      <c r="D116" s="115" t="s">
        <v>31</v>
      </c>
      <c r="E116" s="57">
        <v>1</v>
      </c>
      <c r="F116" s="65"/>
      <c r="G116" s="66">
        <f t="shared" si="6"/>
        <v>0</v>
      </c>
      <c r="IS116" s="3"/>
      <c r="IT116" s="3"/>
      <c r="IU116"/>
    </row>
    <row r="117" spans="1:255" s="2" customFormat="1" x14ac:dyDescent="0.2">
      <c r="A117" s="176"/>
      <c r="B117" s="114" t="s">
        <v>23</v>
      </c>
      <c r="C117" s="107"/>
      <c r="D117" s="115" t="s">
        <v>26</v>
      </c>
      <c r="E117" s="57">
        <v>2</v>
      </c>
      <c r="F117" s="65"/>
      <c r="G117" s="66">
        <f t="shared" si="6"/>
        <v>0</v>
      </c>
      <c r="IS117" s="3"/>
      <c r="IT117" s="3"/>
      <c r="IU117"/>
    </row>
    <row r="118" spans="1:255" s="2" customFormat="1" x14ac:dyDescent="0.2">
      <c r="A118" s="176"/>
      <c r="B118" s="114" t="s">
        <v>46</v>
      </c>
      <c r="C118" s="107"/>
      <c r="D118" s="115" t="s">
        <v>31</v>
      </c>
      <c r="E118" s="57">
        <v>1</v>
      </c>
      <c r="F118" s="65"/>
      <c r="G118" s="66">
        <f t="shared" si="6"/>
        <v>0</v>
      </c>
      <c r="IS118" s="3"/>
      <c r="IT118" s="3"/>
      <c r="IU118"/>
    </row>
    <row r="119" spans="1:255" s="2" customFormat="1" ht="25.15" customHeight="1" x14ac:dyDescent="0.2">
      <c r="A119" s="176"/>
      <c r="B119" s="114" t="s">
        <v>47</v>
      </c>
      <c r="C119" s="107"/>
      <c r="D119" s="115" t="s">
        <v>31</v>
      </c>
      <c r="E119" s="57">
        <v>1</v>
      </c>
      <c r="F119" s="65"/>
      <c r="G119" s="66">
        <f t="shared" si="6"/>
        <v>0</v>
      </c>
      <c r="IS119" s="3"/>
      <c r="IT119" s="3"/>
      <c r="IU119"/>
    </row>
    <row r="120" spans="1:255" s="2" customFormat="1" x14ac:dyDescent="0.2">
      <c r="A120" s="176"/>
      <c r="B120" s="114" t="s">
        <v>21</v>
      </c>
      <c r="C120" s="107"/>
      <c r="D120" s="115" t="s">
        <v>26</v>
      </c>
      <c r="E120" s="57">
        <v>2</v>
      </c>
      <c r="F120" s="65"/>
      <c r="G120" s="66">
        <f t="shared" si="6"/>
        <v>0</v>
      </c>
      <c r="IS120" s="3"/>
      <c r="IT120" s="3"/>
      <c r="IU120"/>
    </row>
    <row r="121" spans="1:255" s="2" customFormat="1" x14ac:dyDescent="0.2">
      <c r="A121" s="176"/>
      <c r="B121" s="114" t="s">
        <v>52</v>
      </c>
      <c r="C121" s="107"/>
      <c r="D121" s="115" t="s">
        <v>16</v>
      </c>
      <c r="E121" s="57"/>
      <c r="F121" s="65"/>
      <c r="G121" s="66"/>
      <c r="IS121" s="3"/>
      <c r="IT121" s="3"/>
      <c r="IU121"/>
    </row>
    <row r="122" spans="1:255" s="2" customFormat="1" ht="24" x14ac:dyDescent="0.2">
      <c r="A122" s="176"/>
      <c r="B122" s="116" t="s">
        <v>129</v>
      </c>
      <c r="C122" s="107"/>
      <c r="D122" s="115" t="s">
        <v>26</v>
      </c>
      <c r="E122" s="57">
        <v>2</v>
      </c>
      <c r="F122" s="65"/>
      <c r="G122" s="66">
        <f t="shared" si="6"/>
        <v>0</v>
      </c>
      <c r="IS122" s="3"/>
      <c r="IT122" s="3"/>
      <c r="IU122"/>
    </row>
    <row r="123" spans="1:255" s="2" customFormat="1" x14ac:dyDescent="0.2">
      <c r="A123" s="176"/>
      <c r="B123" s="116" t="s">
        <v>173</v>
      </c>
      <c r="C123" s="107"/>
      <c r="D123" s="115" t="s">
        <v>26</v>
      </c>
      <c r="E123" s="57">
        <v>2</v>
      </c>
      <c r="F123" s="65"/>
      <c r="G123" s="66">
        <f t="shared" si="6"/>
        <v>0</v>
      </c>
      <c r="IS123" s="3"/>
      <c r="IT123" s="3"/>
      <c r="IU123"/>
    </row>
    <row r="124" spans="1:255" s="2" customFormat="1" ht="24" x14ac:dyDescent="0.2">
      <c r="A124" s="176"/>
      <c r="B124" s="114" t="s">
        <v>48</v>
      </c>
      <c r="C124" s="114" t="s">
        <v>49</v>
      </c>
      <c r="D124" s="115" t="s">
        <v>31</v>
      </c>
      <c r="E124" s="57">
        <v>2</v>
      </c>
      <c r="F124" s="65"/>
      <c r="G124" s="66">
        <f t="shared" si="6"/>
        <v>0</v>
      </c>
      <c r="IS124" s="3"/>
      <c r="IT124" s="3"/>
      <c r="IU124"/>
    </row>
    <row r="125" spans="1:255" s="30" customFormat="1" x14ac:dyDescent="0.2">
      <c r="A125" s="176"/>
      <c r="B125" s="114" t="s">
        <v>50</v>
      </c>
      <c r="C125" s="107"/>
      <c r="D125" s="115" t="s">
        <v>31</v>
      </c>
      <c r="E125" s="57">
        <v>1</v>
      </c>
      <c r="F125" s="119"/>
      <c r="G125" s="66">
        <f t="shared" si="6"/>
        <v>0</v>
      </c>
      <c r="IS125" s="31"/>
      <c r="IT125" s="31"/>
      <c r="IU125" s="32"/>
    </row>
    <row r="126" spans="1:255" s="30" customFormat="1" x14ac:dyDescent="0.2">
      <c r="A126" s="177"/>
      <c r="B126" s="114" t="s">
        <v>51</v>
      </c>
      <c r="C126" s="107"/>
      <c r="D126" s="115" t="s">
        <v>31</v>
      </c>
      <c r="E126" s="57">
        <v>1</v>
      </c>
      <c r="F126" s="119"/>
      <c r="G126" s="66">
        <f t="shared" si="6"/>
        <v>0</v>
      </c>
      <c r="IS126" s="31"/>
      <c r="IT126" s="31"/>
      <c r="IU126" s="32"/>
    </row>
    <row r="127" spans="1:255" ht="24" customHeight="1" x14ac:dyDescent="0.2">
      <c r="A127" s="164" t="s">
        <v>12</v>
      </c>
      <c r="B127" s="165"/>
      <c r="C127" s="165"/>
      <c r="D127" s="165"/>
      <c r="E127" s="166"/>
      <c r="F127" s="18"/>
      <c r="G127" s="40">
        <f>SUM(G110:G126)</f>
        <v>0</v>
      </c>
    </row>
    <row r="128" spans="1:255" ht="21.75" customHeight="1" x14ac:dyDescent="0.2">
      <c r="A128" s="19"/>
      <c r="B128" s="20"/>
      <c r="C128" s="21"/>
      <c r="D128" s="22"/>
      <c r="E128" s="23"/>
      <c r="F128" s="24"/>
      <c r="G128" s="25"/>
    </row>
    <row r="129" spans="1:255" s="8" customFormat="1" ht="21.75" customHeight="1" x14ac:dyDescent="0.25">
      <c r="A129" s="17" t="s">
        <v>55</v>
      </c>
      <c r="B129" s="163" t="s">
        <v>209</v>
      </c>
      <c r="C129" s="163"/>
      <c r="D129" s="163"/>
      <c r="E129" s="163"/>
      <c r="F129" s="163"/>
      <c r="G129" s="163"/>
      <c r="H129" s="16"/>
      <c r="IS129" s="9"/>
      <c r="IT129" s="9"/>
      <c r="IU129" s="9"/>
    </row>
    <row r="130" spans="1:255" s="2" customFormat="1" x14ac:dyDescent="0.2">
      <c r="A130" s="73" t="s">
        <v>130</v>
      </c>
      <c r="B130" s="102" t="s">
        <v>65</v>
      </c>
      <c r="C130" s="76"/>
      <c r="D130" s="77" t="s">
        <v>31</v>
      </c>
      <c r="E130" s="78">
        <v>1</v>
      </c>
      <c r="F130" s="79"/>
      <c r="G130" s="80">
        <f t="shared" ref="G130:G165" si="7">F130*E130</f>
        <v>0</v>
      </c>
      <c r="IS130" s="3"/>
      <c r="IT130" s="3"/>
      <c r="IU130"/>
    </row>
    <row r="131" spans="1:255" s="2" customFormat="1" x14ac:dyDescent="0.2">
      <c r="A131" s="74" t="s">
        <v>131</v>
      </c>
      <c r="B131" s="105" t="s">
        <v>137</v>
      </c>
      <c r="C131" s="127"/>
      <c r="D131" s="124"/>
      <c r="E131" s="125"/>
      <c r="F131" s="89"/>
      <c r="G131" s="90"/>
      <c r="IS131" s="3"/>
      <c r="IT131" s="3"/>
      <c r="IU131"/>
    </row>
    <row r="132" spans="1:255" s="2" customFormat="1" x14ac:dyDescent="0.2">
      <c r="A132" s="74" t="s">
        <v>132</v>
      </c>
      <c r="B132" s="171" t="s">
        <v>136</v>
      </c>
      <c r="C132" s="172"/>
      <c r="D132" s="122"/>
      <c r="E132" s="123"/>
      <c r="F132" s="62"/>
      <c r="G132" s="126"/>
      <c r="IS132" s="3"/>
      <c r="IT132" s="3"/>
      <c r="IU132"/>
    </row>
    <row r="133" spans="1:255" s="2" customFormat="1" x14ac:dyDescent="0.2">
      <c r="A133" s="142" t="s">
        <v>133</v>
      </c>
      <c r="B133" s="154" t="s">
        <v>138</v>
      </c>
      <c r="C133" s="155"/>
      <c r="D133" s="87"/>
      <c r="E133" s="88"/>
      <c r="F133" s="89"/>
      <c r="G133" s="90"/>
      <c r="IS133" s="3"/>
      <c r="IT133" s="3"/>
      <c r="IU133"/>
    </row>
    <row r="134" spans="1:255" s="2" customFormat="1" x14ac:dyDescent="0.2">
      <c r="A134" s="143"/>
      <c r="B134" s="81" t="s">
        <v>139</v>
      </c>
      <c r="C134" s="82"/>
      <c r="D134" s="83" t="s">
        <v>22</v>
      </c>
      <c r="E134" s="84">
        <v>2</v>
      </c>
      <c r="F134" s="85"/>
      <c r="G134" s="86">
        <f t="shared" si="7"/>
        <v>0</v>
      </c>
      <c r="IS134" s="3"/>
      <c r="IT134" s="3"/>
      <c r="IU134"/>
    </row>
    <row r="135" spans="1:255" s="2" customFormat="1" x14ac:dyDescent="0.2">
      <c r="A135" s="143"/>
      <c r="B135" s="59" t="s">
        <v>140</v>
      </c>
      <c r="C135" s="55"/>
      <c r="D135" s="56" t="s">
        <v>22</v>
      </c>
      <c r="E135" s="57">
        <v>5</v>
      </c>
      <c r="F135" s="65"/>
      <c r="G135" s="66">
        <f t="shared" si="7"/>
        <v>0</v>
      </c>
      <c r="IS135" s="3"/>
      <c r="IT135" s="3"/>
      <c r="IU135"/>
    </row>
    <row r="136" spans="1:255" s="2" customFormat="1" x14ac:dyDescent="0.2">
      <c r="A136" s="143"/>
      <c r="B136" s="59" t="s">
        <v>141</v>
      </c>
      <c r="C136" s="55"/>
      <c r="D136" s="56" t="s">
        <v>22</v>
      </c>
      <c r="E136" s="57">
        <v>10</v>
      </c>
      <c r="F136" s="65"/>
      <c r="G136" s="66">
        <f t="shared" si="7"/>
        <v>0</v>
      </c>
      <c r="IS136" s="3"/>
      <c r="IT136" s="3"/>
      <c r="IU136"/>
    </row>
    <row r="137" spans="1:255" s="2" customFormat="1" x14ac:dyDescent="0.2">
      <c r="A137" s="143"/>
      <c r="B137" s="59" t="s">
        <v>143</v>
      </c>
      <c r="C137" s="55"/>
      <c r="D137" s="56" t="s">
        <v>26</v>
      </c>
      <c r="E137" s="57">
        <v>2</v>
      </c>
      <c r="F137" s="65"/>
      <c r="G137" s="66">
        <f t="shared" si="7"/>
        <v>0</v>
      </c>
      <c r="IS137" s="3"/>
      <c r="IT137" s="3"/>
      <c r="IU137"/>
    </row>
    <row r="138" spans="1:255" s="2" customFormat="1" x14ac:dyDescent="0.2">
      <c r="A138" s="144"/>
      <c r="B138" s="102" t="s">
        <v>142</v>
      </c>
      <c r="C138" s="76"/>
      <c r="D138" s="77" t="s">
        <v>31</v>
      </c>
      <c r="E138" s="78">
        <v>1</v>
      </c>
      <c r="F138" s="79"/>
      <c r="G138" s="80">
        <f t="shared" si="7"/>
        <v>0</v>
      </c>
      <c r="IS138" s="3"/>
      <c r="IT138" s="3"/>
      <c r="IU138"/>
    </row>
    <row r="139" spans="1:255" s="2" customFormat="1" x14ac:dyDescent="0.2">
      <c r="A139" s="142" t="s">
        <v>134</v>
      </c>
      <c r="B139" s="154" t="s">
        <v>144</v>
      </c>
      <c r="C139" s="155"/>
      <c r="D139" s="87"/>
      <c r="E139" s="88"/>
      <c r="F139" s="89"/>
      <c r="G139" s="90"/>
      <c r="IS139" s="3"/>
      <c r="IT139" s="3"/>
      <c r="IU139"/>
    </row>
    <row r="140" spans="1:255" s="2" customFormat="1" x14ac:dyDescent="0.2">
      <c r="A140" s="143"/>
      <c r="B140" s="81" t="s">
        <v>145</v>
      </c>
      <c r="C140" s="82"/>
      <c r="D140" s="83" t="s">
        <v>22</v>
      </c>
      <c r="E140" s="121"/>
      <c r="F140" s="85"/>
      <c r="G140" s="86">
        <f t="shared" si="7"/>
        <v>0</v>
      </c>
      <c r="IS140" s="3"/>
      <c r="IT140" s="3"/>
      <c r="IU140"/>
    </row>
    <row r="141" spans="1:255" s="2" customFormat="1" x14ac:dyDescent="0.2">
      <c r="A141" s="143"/>
      <c r="B141" s="59" t="s">
        <v>146</v>
      </c>
      <c r="C141" s="55"/>
      <c r="D141" s="56" t="s">
        <v>22</v>
      </c>
      <c r="E141" s="57">
        <v>4</v>
      </c>
      <c r="F141" s="65"/>
      <c r="G141" s="66">
        <f t="shared" si="7"/>
        <v>0</v>
      </c>
      <c r="IS141" s="3"/>
      <c r="IT141" s="3"/>
      <c r="IU141"/>
    </row>
    <row r="142" spans="1:255" s="2" customFormat="1" x14ac:dyDescent="0.2">
      <c r="A142" s="143"/>
      <c r="B142" s="59" t="s">
        <v>147</v>
      </c>
      <c r="C142" s="55"/>
      <c r="D142" s="56" t="s">
        <v>22</v>
      </c>
      <c r="E142" s="120"/>
      <c r="F142" s="65"/>
      <c r="G142" s="66">
        <f t="shared" si="7"/>
        <v>0</v>
      </c>
      <c r="IS142" s="3"/>
      <c r="IT142" s="3"/>
      <c r="IU142"/>
    </row>
    <row r="143" spans="1:255" s="2" customFormat="1" x14ac:dyDescent="0.2">
      <c r="A143" s="143"/>
      <c r="B143" s="59" t="s">
        <v>148</v>
      </c>
      <c r="C143" s="55"/>
      <c r="D143" s="56" t="s">
        <v>22</v>
      </c>
      <c r="E143" s="120"/>
      <c r="F143" s="65"/>
      <c r="G143" s="66">
        <f t="shared" si="7"/>
        <v>0</v>
      </c>
      <c r="IS143" s="3"/>
      <c r="IT143" s="3"/>
      <c r="IU143"/>
    </row>
    <row r="144" spans="1:255" s="2" customFormat="1" x14ac:dyDescent="0.2">
      <c r="A144" s="143"/>
      <c r="B144" s="59" t="s">
        <v>149</v>
      </c>
      <c r="C144" s="55"/>
      <c r="D144" s="56" t="s">
        <v>22</v>
      </c>
      <c r="E144" s="120"/>
      <c r="F144" s="65"/>
      <c r="G144" s="66">
        <f t="shared" si="7"/>
        <v>0</v>
      </c>
      <c r="IS144" s="3"/>
      <c r="IT144" s="3"/>
      <c r="IU144"/>
    </row>
    <row r="145" spans="1:255" s="2" customFormat="1" x14ac:dyDescent="0.2">
      <c r="A145" s="143"/>
      <c r="B145" s="59" t="s">
        <v>150</v>
      </c>
      <c r="C145" s="55"/>
      <c r="D145" s="56" t="s">
        <v>22</v>
      </c>
      <c r="E145" s="57">
        <v>5</v>
      </c>
      <c r="F145" s="65"/>
      <c r="G145" s="66">
        <f t="shared" si="7"/>
        <v>0</v>
      </c>
      <c r="IS145" s="3"/>
      <c r="IT145" s="3"/>
      <c r="IU145"/>
    </row>
    <row r="146" spans="1:255" s="2" customFormat="1" x14ac:dyDescent="0.2">
      <c r="A146" s="143"/>
      <c r="B146" s="59" t="s">
        <v>192</v>
      </c>
      <c r="C146" s="55"/>
      <c r="D146" s="56" t="s">
        <v>22</v>
      </c>
      <c r="E146" s="57">
        <v>5</v>
      </c>
      <c r="F146" s="65"/>
      <c r="G146" s="66">
        <f t="shared" si="7"/>
        <v>0</v>
      </c>
      <c r="IS146" s="3"/>
      <c r="IT146" s="3"/>
      <c r="IU146"/>
    </row>
    <row r="147" spans="1:255" s="2" customFormat="1" x14ac:dyDescent="0.2">
      <c r="A147" s="144"/>
      <c r="B147" s="102" t="s">
        <v>151</v>
      </c>
      <c r="C147" s="76"/>
      <c r="D147" s="77" t="s">
        <v>26</v>
      </c>
      <c r="E147" s="78">
        <v>2</v>
      </c>
      <c r="F147" s="79"/>
      <c r="G147" s="80">
        <f t="shared" si="7"/>
        <v>0</v>
      </c>
      <c r="IS147" s="3"/>
      <c r="IT147" s="3"/>
      <c r="IU147"/>
    </row>
    <row r="148" spans="1:255" s="2" customFormat="1" x14ac:dyDescent="0.2">
      <c r="A148" s="173" t="s">
        <v>135</v>
      </c>
      <c r="B148" s="154" t="s">
        <v>152</v>
      </c>
      <c r="C148" s="155"/>
      <c r="D148" s="87"/>
      <c r="E148" s="88"/>
      <c r="F148" s="89"/>
      <c r="G148" s="90"/>
      <c r="IS148" s="3"/>
      <c r="IT148" s="3"/>
      <c r="IU148"/>
    </row>
    <row r="149" spans="1:255" s="2" customFormat="1" ht="26.45" customHeight="1" x14ac:dyDescent="0.2">
      <c r="A149" s="143"/>
      <c r="B149" s="81" t="s">
        <v>153</v>
      </c>
      <c r="C149" s="82"/>
      <c r="D149" s="83" t="s">
        <v>31</v>
      </c>
      <c r="E149" s="84">
        <v>2</v>
      </c>
      <c r="F149" s="85"/>
      <c r="G149" s="86">
        <f t="shared" si="7"/>
        <v>0</v>
      </c>
      <c r="IS149" s="3"/>
      <c r="IT149" s="3"/>
      <c r="IU149"/>
    </row>
    <row r="150" spans="1:255" s="2" customFormat="1" ht="24" x14ac:dyDescent="0.2">
      <c r="A150" s="143"/>
      <c r="B150" s="59" t="s">
        <v>154</v>
      </c>
      <c r="C150" s="55"/>
      <c r="D150" s="56" t="s">
        <v>31</v>
      </c>
      <c r="E150" s="57">
        <v>1</v>
      </c>
      <c r="F150" s="65"/>
      <c r="G150" s="66">
        <f t="shared" si="7"/>
        <v>0</v>
      </c>
      <c r="IS150" s="3"/>
      <c r="IT150" s="3"/>
      <c r="IU150"/>
    </row>
    <row r="151" spans="1:255" s="2" customFormat="1" x14ac:dyDescent="0.2">
      <c r="A151" s="143"/>
      <c r="B151" s="59" t="s">
        <v>155</v>
      </c>
      <c r="C151" s="55"/>
      <c r="D151" s="56" t="s">
        <v>26</v>
      </c>
      <c r="E151" s="57">
        <v>3</v>
      </c>
      <c r="F151" s="65"/>
      <c r="G151" s="66">
        <f t="shared" si="7"/>
        <v>0</v>
      </c>
      <c r="IS151" s="3"/>
      <c r="IT151" s="3"/>
      <c r="IU151"/>
    </row>
    <row r="152" spans="1:255" s="2" customFormat="1" x14ac:dyDescent="0.2">
      <c r="A152" s="143"/>
      <c r="B152" s="59" t="s">
        <v>156</v>
      </c>
      <c r="C152" s="55"/>
      <c r="D152" s="56" t="s">
        <v>26</v>
      </c>
      <c r="E152" s="57">
        <v>1</v>
      </c>
      <c r="F152" s="65"/>
      <c r="G152" s="66">
        <f t="shared" si="7"/>
        <v>0</v>
      </c>
      <c r="IS152" s="3"/>
      <c r="IT152" s="3"/>
      <c r="IU152"/>
    </row>
    <row r="153" spans="1:255" s="2" customFormat="1" x14ac:dyDescent="0.2">
      <c r="A153" s="143"/>
      <c r="B153" s="59" t="s">
        <v>157</v>
      </c>
      <c r="C153" s="55"/>
      <c r="D153" s="56" t="s">
        <v>26</v>
      </c>
      <c r="E153" s="57">
        <v>2</v>
      </c>
      <c r="F153" s="65"/>
      <c r="G153" s="66">
        <f t="shared" si="7"/>
        <v>0</v>
      </c>
      <c r="IS153" s="3"/>
      <c r="IT153" s="3"/>
      <c r="IU153"/>
    </row>
    <row r="154" spans="1:255" s="2" customFormat="1" ht="22.9" customHeight="1" x14ac:dyDescent="0.2">
      <c r="A154" s="143"/>
      <c r="B154" s="59" t="s">
        <v>158</v>
      </c>
      <c r="C154" s="55"/>
      <c r="D154" s="56" t="s">
        <v>31</v>
      </c>
      <c r="E154" s="57">
        <v>3</v>
      </c>
      <c r="F154" s="65"/>
      <c r="G154" s="66">
        <f t="shared" si="7"/>
        <v>0</v>
      </c>
      <c r="IS154" s="3"/>
      <c r="IT154" s="3"/>
      <c r="IU154"/>
    </row>
    <row r="155" spans="1:255" s="2" customFormat="1" x14ac:dyDescent="0.2">
      <c r="A155" s="143"/>
      <c r="B155" s="59" t="s">
        <v>159</v>
      </c>
      <c r="C155" s="55"/>
      <c r="D155" s="56" t="s">
        <v>31</v>
      </c>
      <c r="E155" s="57">
        <v>3</v>
      </c>
      <c r="F155" s="65"/>
      <c r="G155" s="66">
        <f t="shared" si="7"/>
        <v>0</v>
      </c>
      <c r="IS155" s="3"/>
      <c r="IT155" s="3"/>
      <c r="IU155"/>
    </row>
    <row r="156" spans="1:255" s="2" customFormat="1" x14ac:dyDescent="0.2">
      <c r="A156" s="143"/>
      <c r="B156" s="59" t="s">
        <v>160</v>
      </c>
      <c r="C156" s="55"/>
      <c r="D156" s="56" t="s">
        <v>31</v>
      </c>
      <c r="E156" s="57">
        <v>3</v>
      </c>
      <c r="F156" s="65"/>
      <c r="G156" s="66">
        <f t="shared" si="7"/>
        <v>0</v>
      </c>
      <c r="IS156" s="3"/>
      <c r="IT156" s="3"/>
      <c r="IU156"/>
    </row>
    <row r="157" spans="1:255" s="2" customFormat="1" x14ac:dyDescent="0.2">
      <c r="A157" s="143"/>
      <c r="B157" s="59" t="s">
        <v>161</v>
      </c>
      <c r="C157" s="55"/>
      <c r="D157" s="56" t="s">
        <v>26</v>
      </c>
      <c r="E157" s="57">
        <v>3</v>
      </c>
      <c r="F157" s="65"/>
      <c r="G157" s="66">
        <f t="shared" si="7"/>
        <v>0</v>
      </c>
      <c r="IS157" s="3"/>
      <c r="IT157" s="3"/>
      <c r="IU157"/>
    </row>
    <row r="158" spans="1:255" s="2" customFormat="1" x14ac:dyDescent="0.2">
      <c r="A158" s="143"/>
      <c r="B158" s="59" t="s">
        <v>174</v>
      </c>
      <c r="C158" s="55"/>
      <c r="D158" s="56" t="s">
        <v>26</v>
      </c>
      <c r="E158" s="57">
        <v>6</v>
      </c>
      <c r="F158" s="65"/>
      <c r="G158" s="66">
        <f t="shared" si="7"/>
        <v>0</v>
      </c>
      <c r="IS158" s="3"/>
      <c r="IT158" s="3"/>
      <c r="IU158"/>
    </row>
    <row r="159" spans="1:255" s="2" customFormat="1" x14ac:dyDescent="0.2">
      <c r="A159" s="143"/>
      <c r="B159" s="59" t="s">
        <v>162</v>
      </c>
      <c r="C159" s="55"/>
      <c r="D159" s="56" t="s">
        <v>26</v>
      </c>
      <c r="E159" s="57">
        <v>6</v>
      </c>
      <c r="F159" s="65"/>
      <c r="G159" s="66">
        <f t="shared" si="7"/>
        <v>0</v>
      </c>
      <c r="IS159" s="3"/>
      <c r="IT159" s="3"/>
      <c r="IU159"/>
    </row>
    <row r="160" spans="1:255" s="2" customFormat="1" x14ac:dyDescent="0.2">
      <c r="A160" s="143"/>
      <c r="B160" s="59" t="s">
        <v>163</v>
      </c>
      <c r="C160" s="55"/>
      <c r="D160" s="56" t="s">
        <v>26</v>
      </c>
      <c r="E160" s="57">
        <v>9</v>
      </c>
      <c r="F160" s="65"/>
      <c r="G160" s="66">
        <f t="shared" si="7"/>
        <v>0</v>
      </c>
      <c r="IS160" s="3"/>
      <c r="IT160" s="3"/>
      <c r="IU160"/>
    </row>
    <row r="161" spans="1:255" s="2" customFormat="1" ht="24" x14ac:dyDescent="0.2">
      <c r="A161" s="143"/>
      <c r="B161" s="59" t="s">
        <v>175</v>
      </c>
      <c r="C161" s="55"/>
      <c r="D161" s="56" t="s">
        <v>26</v>
      </c>
      <c r="E161" s="57">
        <v>2</v>
      </c>
      <c r="F161" s="65"/>
      <c r="G161" s="66">
        <f t="shared" si="7"/>
        <v>0</v>
      </c>
      <c r="IS161" s="3"/>
      <c r="IT161" s="3"/>
      <c r="IU161"/>
    </row>
    <row r="162" spans="1:255" s="2" customFormat="1" x14ac:dyDescent="0.2">
      <c r="A162" s="143"/>
      <c r="B162" s="59" t="s">
        <v>193</v>
      </c>
      <c r="C162" s="55"/>
      <c r="D162" s="56" t="s">
        <v>26</v>
      </c>
      <c r="E162" s="57">
        <v>2</v>
      </c>
      <c r="F162" s="65"/>
      <c r="G162" s="66">
        <f t="shared" si="7"/>
        <v>0</v>
      </c>
      <c r="IS162" s="3"/>
      <c r="IT162" s="3"/>
      <c r="IU162"/>
    </row>
    <row r="163" spans="1:255" s="2" customFormat="1" x14ac:dyDescent="0.2">
      <c r="A163" s="143"/>
      <c r="B163" s="59" t="s">
        <v>194</v>
      </c>
      <c r="C163" s="55"/>
      <c r="D163" s="56" t="s">
        <v>26</v>
      </c>
      <c r="E163" s="57">
        <v>1</v>
      </c>
      <c r="F163" s="65"/>
      <c r="G163" s="66">
        <f t="shared" si="7"/>
        <v>0</v>
      </c>
      <c r="IS163" s="3"/>
      <c r="IT163" s="3"/>
      <c r="IU163"/>
    </row>
    <row r="164" spans="1:255" s="2" customFormat="1" x14ac:dyDescent="0.2">
      <c r="A164" s="144"/>
      <c r="B164" s="59" t="s">
        <v>164</v>
      </c>
      <c r="C164" s="55"/>
      <c r="D164" s="56" t="s">
        <v>26</v>
      </c>
      <c r="E164" s="57">
        <v>1</v>
      </c>
      <c r="F164" s="65"/>
      <c r="G164" s="66">
        <f t="shared" si="7"/>
        <v>0</v>
      </c>
      <c r="IS164" s="3"/>
      <c r="IT164" s="3"/>
      <c r="IU164"/>
    </row>
    <row r="165" spans="1:255" s="2" customFormat="1" x14ac:dyDescent="0.2">
      <c r="A165" s="73" t="s">
        <v>165</v>
      </c>
      <c r="B165" s="67" t="s">
        <v>51</v>
      </c>
      <c r="C165" s="55"/>
      <c r="D165" s="56" t="s">
        <v>31</v>
      </c>
      <c r="E165" s="57">
        <v>1</v>
      </c>
      <c r="F165" s="65"/>
      <c r="G165" s="66">
        <f t="shared" si="7"/>
        <v>0</v>
      </c>
      <c r="IS165" s="3"/>
      <c r="IT165" s="3"/>
      <c r="IU165"/>
    </row>
    <row r="166" spans="1:255" ht="24" customHeight="1" x14ac:dyDescent="0.2">
      <c r="A166" s="164" t="s">
        <v>12</v>
      </c>
      <c r="B166" s="165"/>
      <c r="C166" s="165"/>
      <c r="D166" s="165"/>
      <c r="E166" s="166"/>
      <c r="F166" s="18"/>
      <c r="G166" s="40">
        <f>SUM(G130:G165)</f>
        <v>0</v>
      </c>
    </row>
    <row r="167" spans="1:255" ht="21.75" customHeight="1" x14ac:dyDescent="0.2">
      <c r="A167" s="29"/>
      <c r="B167" s="20"/>
      <c r="C167" s="21"/>
      <c r="D167" s="22"/>
      <c r="E167" s="23"/>
      <c r="F167" s="24"/>
      <c r="G167" s="24"/>
    </row>
    <row r="168" spans="1:255" s="8" customFormat="1" ht="21.75" customHeight="1" x14ac:dyDescent="0.25">
      <c r="A168" s="175" t="s">
        <v>166</v>
      </c>
      <c r="B168" s="163" t="s">
        <v>211</v>
      </c>
      <c r="C168" s="163"/>
      <c r="D168" s="163"/>
      <c r="E168" s="163"/>
      <c r="F168" s="163"/>
      <c r="G168" s="163"/>
      <c r="H168" s="16"/>
      <c r="IS168" s="9"/>
      <c r="IT168" s="9"/>
      <c r="IU168" s="9"/>
    </row>
    <row r="169" spans="1:255" s="2" customFormat="1" x14ac:dyDescent="0.2">
      <c r="A169" s="176"/>
      <c r="B169" s="59" t="s">
        <v>66</v>
      </c>
      <c r="C169" s="97" t="s">
        <v>167</v>
      </c>
      <c r="D169" s="56" t="s">
        <v>31</v>
      </c>
      <c r="E169" s="57">
        <v>1</v>
      </c>
      <c r="F169" s="65"/>
      <c r="G169" s="66">
        <f t="shared" ref="G169:G171" si="8">F169*E169</f>
        <v>0</v>
      </c>
      <c r="IS169" s="3"/>
      <c r="IT169" s="3"/>
      <c r="IU169"/>
    </row>
    <row r="170" spans="1:255" s="2" customFormat="1" x14ac:dyDescent="0.2">
      <c r="A170" s="176"/>
      <c r="B170" s="59" t="s">
        <v>67</v>
      </c>
      <c r="C170" s="97"/>
      <c r="D170" s="56" t="s">
        <v>31</v>
      </c>
      <c r="E170" s="57">
        <v>1</v>
      </c>
      <c r="F170" s="65"/>
      <c r="G170" s="66">
        <f t="shared" si="8"/>
        <v>0</v>
      </c>
      <c r="IS170" s="3"/>
      <c r="IT170" s="3"/>
      <c r="IU170"/>
    </row>
    <row r="171" spans="1:255" s="2" customFormat="1" ht="24" x14ac:dyDescent="0.2">
      <c r="A171" s="177"/>
      <c r="B171" s="59" t="s">
        <v>68</v>
      </c>
      <c r="C171" s="55"/>
      <c r="D171" s="56" t="s">
        <v>31</v>
      </c>
      <c r="E171" s="57">
        <v>1</v>
      </c>
      <c r="F171" s="65"/>
      <c r="G171" s="66">
        <f t="shared" si="8"/>
        <v>0</v>
      </c>
      <c r="IS171" s="3"/>
      <c r="IT171" s="3"/>
      <c r="IU171"/>
    </row>
    <row r="172" spans="1:255" ht="24" customHeight="1" x14ac:dyDescent="0.2">
      <c r="A172" s="164" t="s">
        <v>12</v>
      </c>
      <c r="B172" s="165"/>
      <c r="C172" s="165"/>
      <c r="D172" s="165"/>
      <c r="E172" s="166"/>
      <c r="F172" s="18"/>
      <c r="G172" s="40">
        <f>SUM(G169:G171)</f>
        <v>0</v>
      </c>
    </row>
    <row r="173" spans="1:255" ht="24" customHeight="1" x14ac:dyDescent="0.2">
      <c r="A173" s="41"/>
      <c r="B173" s="42"/>
      <c r="C173" s="42"/>
      <c r="D173" s="42"/>
      <c r="E173" s="42"/>
      <c r="F173" s="43"/>
      <c r="G173" s="44"/>
    </row>
    <row r="174" spans="1:255" s="8" customFormat="1" ht="21.75" customHeight="1" x14ac:dyDescent="0.25">
      <c r="A174" s="17" t="s">
        <v>191</v>
      </c>
      <c r="B174" s="163" t="s">
        <v>215</v>
      </c>
      <c r="C174" s="163"/>
      <c r="D174" s="163"/>
      <c r="E174" s="163"/>
      <c r="F174" s="163"/>
      <c r="G174" s="163"/>
      <c r="H174" s="16"/>
      <c r="IS174" s="9"/>
      <c r="IT174" s="9"/>
      <c r="IU174" s="9"/>
    </row>
    <row r="175" spans="1:255" s="2" customFormat="1" x14ac:dyDescent="0.2">
      <c r="A175" s="138" t="s">
        <v>191</v>
      </c>
      <c r="B175" s="92" t="s">
        <v>216</v>
      </c>
      <c r="C175" s="139"/>
      <c r="D175" s="94" t="s">
        <v>31</v>
      </c>
      <c r="E175" s="95">
        <v>1</v>
      </c>
      <c r="F175" s="65"/>
      <c r="G175" s="66">
        <f t="shared" ref="G175" si="9">F175*E175</f>
        <v>0</v>
      </c>
      <c r="IS175" s="3"/>
      <c r="IT175" s="3"/>
      <c r="IU175"/>
    </row>
    <row r="176" spans="1:255" s="2" customFormat="1" x14ac:dyDescent="0.2">
      <c r="A176" s="138" t="s">
        <v>226</v>
      </c>
      <c r="B176" s="92" t="s">
        <v>218</v>
      </c>
      <c r="C176" s="139"/>
      <c r="D176" s="94" t="s">
        <v>219</v>
      </c>
      <c r="E176" s="95" t="s">
        <v>220</v>
      </c>
      <c r="F176" s="65"/>
      <c r="G176" s="66" t="s">
        <v>220</v>
      </c>
      <c r="IS176" s="3"/>
      <c r="IT176" s="3"/>
      <c r="IU176"/>
    </row>
    <row r="177" spans="1:255" s="2" customFormat="1" ht="24" x14ac:dyDescent="0.2">
      <c r="A177" s="138" t="s">
        <v>217</v>
      </c>
      <c r="B177" s="92" t="s">
        <v>222</v>
      </c>
      <c r="C177" s="139"/>
      <c r="D177" s="94" t="s">
        <v>219</v>
      </c>
      <c r="E177" s="95" t="s">
        <v>220</v>
      </c>
      <c r="F177" s="65"/>
      <c r="G177" s="66" t="s">
        <v>220</v>
      </c>
      <c r="IS177" s="3"/>
      <c r="IT177" s="3"/>
      <c r="IU177"/>
    </row>
    <row r="178" spans="1:255" s="2" customFormat="1" x14ac:dyDescent="0.2">
      <c r="A178" s="138" t="s">
        <v>221</v>
      </c>
      <c r="B178" s="92" t="s">
        <v>224</v>
      </c>
      <c r="C178" s="139"/>
      <c r="D178" s="94" t="s">
        <v>219</v>
      </c>
      <c r="E178" s="95" t="s">
        <v>220</v>
      </c>
      <c r="F178" s="65"/>
      <c r="G178" s="66" t="s">
        <v>220</v>
      </c>
      <c r="IS178" s="3"/>
      <c r="IT178" s="3"/>
      <c r="IU178"/>
    </row>
    <row r="179" spans="1:255" s="2" customFormat="1" ht="24" x14ac:dyDescent="0.2">
      <c r="A179" s="138" t="s">
        <v>223</v>
      </c>
      <c r="B179" s="92" t="s">
        <v>225</v>
      </c>
      <c r="C179" s="139"/>
      <c r="D179" s="94" t="s">
        <v>219</v>
      </c>
      <c r="E179" s="95" t="s">
        <v>220</v>
      </c>
      <c r="F179" s="65"/>
      <c r="G179" s="66" t="s">
        <v>220</v>
      </c>
      <c r="IS179" s="3"/>
      <c r="IT179" s="3"/>
      <c r="IU179"/>
    </row>
    <row r="180" spans="1:255" ht="24" customHeight="1" x14ac:dyDescent="0.2">
      <c r="A180" s="164" t="s">
        <v>12</v>
      </c>
      <c r="B180" s="165"/>
      <c r="C180" s="165"/>
      <c r="D180" s="165"/>
      <c r="E180" s="166"/>
      <c r="F180" s="18"/>
      <c r="G180" s="40">
        <f>SUM(G175)</f>
        <v>0</v>
      </c>
    </row>
    <row r="181" spans="1:255" ht="21.75" customHeight="1" x14ac:dyDescent="0.2">
      <c r="A181" s="29"/>
      <c r="B181" s="20"/>
      <c r="C181" s="21"/>
      <c r="D181" s="22"/>
      <c r="E181" s="23"/>
      <c r="F181" s="24"/>
      <c r="G181" s="24"/>
    </row>
    <row r="182" spans="1:255" x14ac:dyDescent="0.2">
      <c r="A182" s="151" t="s">
        <v>10</v>
      </c>
      <c r="B182" s="152"/>
      <c r="C182" s="152"/>
      <c r="D182" s="152"/>
      <c r="E182" s="153"/>
      <c r="F182" s="13"/>
      <c r="G182" s="26"/>
    </row>
    <row r="183" spans="1:255" x14ac:dyDescent="0.2">
      <c r="A183" s="151" t="s">
        <v>5</v>
      </c>
      <c r="B183" s="152"/>
      <c r="C183" s="152"/>
      <c r="D183" s="152"/>
      <c r="E183" s="153"/>
      <c r="F183" s="14"/>
      <c r="G183" s="14"/>
    </row>
    <row r="184" spans="1:255" x14ac:dyDescent="0.2">
      <c r="A184" s="151" t="s">
        <v>11</v>
      </c>
      <c r="B184" s="152"/>
      <c r="C184" s="152"/>
      <c r="D184" s="152"/>
      <c r="E184" s="153"/>
      <c r="F184" s="14"/>
      <c r="G184" s="14">
        <f>G182+G183</f>
        <v>0</v>
      </c>
    </row>
  </sheetData>
  <mergeCells count="54">
    <mergeCell ref="B174:G174"/>
    <mergeCell ref="A148:A164"/>
    <mergeCell ref="A168:A171"/>
    <mergeCell ref="A95:A106"/>
    <mergeCell ref="A109:A126"/>
    <mergeCell ref="A133:A138"/>
    <mergeCell ref="A139:A147"/>
    <mergeCell ref="A16:A28"/>
    <mergeCell ref="A31:A40"/>
    <mergeCell ref="A50:A53"/>
    <mergeCell ref="B41:G41"/>
    <mergeCell ref="A41:A49"/>
    <mergeCell ref="B31:C31"/>
    <mergeCell ref="B30:C30"/>
    <mergeCell ref="B29:C29"/>
    <mergeCell ref="A183:E183"/>
    <mergeCell ref="B50:C50"/>
    <mergeCell ref="B54:C54"/>
    <mergeCell ref="A166:E166"/>
    <mergeCell ref="B109:G109"/>
    <mergeCell ref="A107:E107"/>
    <mergeCell ref="B132:C132"/>
    <mergeCell ref="B73:C73"/>
    <mergeCell ref="B139:C139"/>
    <mergeCell ref="B168:G168"/>
    <mergeCell ref="A180:E180"/>
    <mergeCell ref="B148:C148"/>
    <mergeCell ref="A172:E172"/>
    <mergeCell ref="A54:A58"/>
    <mergeCell ref="A59:A62"/>
    <mergeCell ref="A67:A72"/>
    <mergeCell ref="A1:G1"/>
    <mergeCell ref="A182:E182"/>
    <mergeCell ref="B133:C133"/>
    <mergeCell ref="A184:E184"/>
    <mergeCell ref="A2:G2"/>
    <mergeCell ref="A3:G3"/>
    <mergeCell ref="A5:G5"/>
    <mergeCell ref="A6:B6"/>
    <mergeCell ref="B14:G14"/>
    <mergeCell ref="A92:E92"/>
    <mergeCell ref="A4:G4"/>
    <mergeCell ref="B94:G94"/>
    <mergeCell ref="A127:E127"/>
    <mergeCell ref="B16:C16"/>
    <mergeCell ref="B129:G129"/>
    <mergeCell ref="B8:G8"/>
    <mergeCell ref="A73:A84"/>
    <mergeCell ref="A85:A90"/>
    <mergeCell ref="B59:G59"/>
    <mergeCell ref="B63:C63"/>
    <mergeCell ref="B64:G64"/>
    <mergeCell ref="B65:G65"/>
    <mergeCell ref="B66:G66"/>
  </mergeCells>
  <phoneticPr fontId="17" type="noConversion"/>
  <conditionalFormatting sqref="B8:B12">
    <cfRule type="containsText" dxfId="6" priority="8" operator="containsText" text="TF">
      <formula>NOT(ISERROR(SEARCH("TF",B8)))</formula>
    </cfRule>
    <cfRule type="containsText" dxfId="5" priority="9" operator="containsText" text="TO">
      <formula>NOT(ISERROR(SEARCH("TO",B8)))</formula>
    </cfRule>
    <cfRule type="containsText" dxfId="4" priority="10" operator="containsText" text="T.O">
      <formula>NOT(ISERROR(SEARCH("T.O",B8)))</formula>
    </cfRule>
    <cfRule type="containsText" dxfId="3" priority="11" operator="containsText" text="T.O">
      <formula>NOT(ISERROR(SEARCH("T.O",B8)))</formula>
    </cfRule>
  </conditionalFormatting>
  <conditionalFormatting sqref="I8:I12">
    <cfRule type="containsText" dxfId="2" priority="13" operator="containsText" text="OK">
      <formula>NOT(ISERROR(SEARCH("OK",I8)))</formula>
    </cfRule>
  </conditionalFormatting>
  <conditionalFormatting sqref="K8:K12">
    <cfRule type="cellIs" dxfId="1" priority="12" operator="lessThan">
      <formula>0</formula>
    </cfRule>
    <cfRule type="cellIs" dxfId="0" priority="14" operator="greaterThan">
      <formula>0</formula>
    </cfRule>
  </conditionalFormatting>
  <printOptions horizontalCentered="1"/>
  <pageMargins left="0" right="0" top="1.0629921259842521" bottom="1.0629921259842521" header="0.78740157480314965" footer="0.78740157480314965"/>
  <pageSetup paperSize="8" scale="82" fitToHeight="0" orientation="portrait" useFirstPageNumber="1" r:id="rId1"/>
  <headerFooter differentOddEven="1" alignWithMargins="0">
    <oddHeader>&amp;C&amp;"Times New Roman,Normal"&amp;12&amp;F</oddHeader>
    <oddFooter>&amp;C&amp;"Times New Roman,Normal"&amp;12Page &amp;P/&amp;N</oddFooter>
  </headerFooter>
  <rowBreaks count="2" manualBreakCount="2">
    <brk id="58" max="6" man="1"/>
    <brk id="128" max="6" man="1"/>
  </rowBreaks>
  <colBreaks count="1" manualBreakCount="1">
    <brk id="7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16B6D60403934F8F55816C762874E8" ma:contentTypeVersion="20" ma:contentTypeDescription="Crée un document." ma:contentTypeScope="" ma:versionID="1e0df44f663b0b16bb312d5e1492b6c6">
  <xsd:schema xmlns:xsd="http://www.w3.org/2001/XMLSchema" xmlns:xs="http://www.w3.org/2001/XMLSchema" xmlns:p="http://schemas.microsoft.com/office/2006/metadata/properties" xmlns:ns2="9144fc82-4e39-4e0e-aea6-3cc6957d926e" xmlns:ns3="92cc133d-24c3-4bf0-b428-3867132a029d" targetNamespace="http://schemas.microsoft.com/office/2006/metadata/properties" ma:root="true" ma:fieldsID="555fb5f99e76b27f8181eb4430ada743" ns2:_="" ns3:_="">
    <xsd:import namespace="9144fc82-4e39-4e0e-aea6-3cc6957d926e"/>
    <xsd:import namespace="92cc133d-24c3-4bf0-b428-3867132a029d"/>
    <xsd:element name="properties">
      <xsd:complexType>
        <xsd:sequence>
          <xsd:element name="documentManagement">
            <xsd:complexType>
              <xsd:all>
                <xsd:element ref="ns2:JELENA" minOccurs="0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Docdetravail_nepasenvoyerauclient" minOccurs="0"/>
                <xsd:element ref="ns2:MediaServiceObjectDetectorVersions" minOccurs="0"/>
                <xsd:element ref="ns2:MediaServiceSearchProperties" minOccurs="0"/>
                <xsd:element ref="ns2:Acc_x00e8_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44fc82-4e39-4e0e-aea6-3cc6957d926e" elementFormDefault="qualified">
    <xsd:import namespace="http://schemas.microsoft.com/office/2006/documentManagement/types"/>
    <xsd:import namespace="http://schemas.microsoft.com/office/infopath/2007/PartnerControls"/>
    <xsd:element name="JELENA" ma:index="3" nillable="true" ma:displayName="JELENA" ma:format="DateOnly" ma:internalName="JELENA" ma:readOnly="false">
      <xsd:simpleType>
        <xsd:restriction base="dms:DateTime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c98f60b-d3ba-4d64-b47b-513735539d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hidden="true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Docdetravail_nepasenvoyerauclient" ma:index="22" nillable="true" ma:displayName="Doc de travail_ne pas envoyer au client" ma:format="Dropdown" ma:hidden="true" ma:internalName="Docdetravail_nepasenvoyerauclient" ma:readOnly="false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Acc_x00e8_s" ma:index="25" nillable="true" ma:displayName="Accès" ma:format="Dropdown" ma:list="UserInfo" ma:SharePointGroup="0" ma:internalName="Acc_x00e8_s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cc133d-24c3-4bf0-b428-3867132a029d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ca485093-de00-4ade-9d6b-0fb0db5c9b64}" ma:internalName="TaxCatchAll" ma:readOnly="false" ma:showField="CatchAllData" ma:web="92cc133d-24c3-4bf0-b428-3867132a02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44fc82-4e39-4e0e-aea6-3cc6957d926e">
      <Terms xmlns="http://schemas.microsoft.com/office/infopath/2007/PartnerControls"/>
    </lcf76f155ced4ddcb4097134ff3c332f>
    <Docdetravail_nepasenvoyerauclient xmlns="9144fc82-4e39-4e0e-aea6-3cc6957d926e" xsi:nil="true"/>
    <TaxCatchAll xmlns="92cc133d-24c3-4bf0-b428-3867132a029d" xsi:nil="true"/>
    <Acc_x00e8_s xmlns="9144fc82-4e39-4e0e-aea6-3cc6957d926e">
      <UserInfo>
        <DisplayName/>
        <AccountId xsi:nil="true"/>
        <AccountType/>
      </UserInfo>
    </Acc_x00e8_s>
    <JELENA xmlns="9144fc82-4e39-4e0e-aea6-3cc6957d926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EDEBD7-3B97-4BC5-B84A-723F7A20DF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44fc82-4e39-4e0e-aea6-3cc6957d926e"/>
    <ds:schemaRef ds:uri="92cc133d-24c3-4bf0-b428-3867132a02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DE1874B-9199-4062-A00D-DD63179F181F}">
  <ds:schemaRefs>
    <ds:schemaRef ds:uri="http://www.w3.org/XML/1998/namespace"/>
    <ds:schemaRef ds:uri="http://purl.org/dc/elements/1.1/"/>
    <ds:schemaRef ds:uri="http://purl.org/dc/dcmitype/"/>
    <ds:schemaRef ds:uri="92cc133d-24c3-4bf0-b428-3867132a029d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9144fc82-4e39-4e0e-aea6-3cc6957d926e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26CFF2BA-EAD6-4689-81D1-64DE0BF9D1E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9</vt:i4>
      </vt:variant>
    </vt:vector>
  </HeadingPairs>
  <TitlesOfParts>
    <vt:vector size="10" baseType="lpstr">
      <vt:lpstr>DPGF</vt:lpstr>
      <vt:lpstr>DPGF!_Toc184748650</vt:lpstr>
      <vt:lpstr>DPGF!_Toc189211788</vt:lpstr>
      <vt:lpstr>DPGF!_Toc189211799</vt:lpstr>
      <vt:lpstr>DPGF!_Toc189211800</vt:lpstr>
      <vt:lpstr>Excel_BuiltIn_Print_Area_1_1</vt:lpstr>
      <vt:lpstr>Excel_BuiltIn_Print_Area_2</vt:lpstr>
      <vt:lpstr>Excel_BuiltIn_Print_Titles_1_1</vt:lpstr>
      <vt:lpstr>DPGF!Impression_des_titres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Fabienne Louyot</dc:creator>
  <cp:lastModifiedBy>BODIN Amelie</cp:lastModifiedBy>
  <cp:lastPrinted>2018-04-10T13:35:18Z</cp:lastPrinted>
  <dcterms:created xsi:type="dcterms:W3CDTF">2010-09-09T10:12:39Z</dcterms:created>
  <dcterms:modified xsi:type="dcterms:W3CDTF">2025-06-12T16:35:35Z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0x0101003116B6D60403934F8F55816C762874E8</vt:lpwstr>
  </property>
  <property fmtid="{D5CDD505-2E9C-101B-9397-08002B2CF9AE}" pid="3" name="MediaServiceImageTags">
    <vt:lpwstr/>
  </property>
</Properties>
</file>